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ommercemtg0-my.sharepoint.com/personal/lklure_changemtg_com/Documents/Desktop/Training/Alt-Doc/"/>
    </mc:Choice>
  </mc:AlternateContent>
  <xr:revisionPtr revIDLastSave="137" documentId="11_F7B81130D75421F3E850ED6004C1557B5AD1BA0F" xr6:coauthVersionLast="47" xr6:coauthVersionMax="47" xr10:uidLastSave="{CC4BDB83-1BA6-4392-A23E-B9C7D53B0155}"/>
  <bookViews>
    <workbookView xWindow="-120" yWindow="-120" windowWidth="29040" windowHeight="15840" tabRatio="584" activeTab="4" xr2:uid="{00000000-000D-0000-FFFF-FFFF00000000}"/>
  </bookViews>
  <sheets>
    <sheet name="Business Bank Statement" sheetId="11" r:id="rId1"/>
    <sheet name="Personal Bank Statement" sheetId="10" r:id="rId2"/>
    <sheet name="DSCR" sheetId="4" r:id="rId3"/>
    <sheet name="Asset Qualifier" sheetId="5" state="hidden" r:id="rId4"/>
    <sheet name="Asset Depletion 60 Months" sheetId="13" r:id="rId5"/>
    <sheet name="Asset Depletion 84 Months" sheetId="17" r:id="rId6"/>
    <sheet name="Asset Assist" sheetId="14" r:id="rId7"/>
    <sheet name="1099" sheetId="12" r:id="rId8"/>
  </sheets>
  <definedNames>
    <definedName name="_xlnm.Print_Area" localSheetId="6">'Asset Assist'!$A$1:$J$71</definedName>
    <definedName name="_xlnm.Print_Area" localSheetId="4">'Asset Depletion 60 Months'!$A$1:$J$71</definedName>
    <definedName name="_xlnm.Print_Area" localSheetId="5">'Asset Depletion 84 Months'!$A$1:$J$71</definedName>
    <definedName name="_xlnm.Print_Area" localSheetId="3">'Asset Qualifier'!$A$1:$J$73</definedName>
    <definedName name="_xlnm.Print_Area" localSheetId="0">'Business Bank Statement'!$A$1:$T$67</definedName>
    <definedName name="_xlnm.Print_Area" localSheetId="2">DSCR!$A$1:$E$39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7" l="1"/>
  <c r="I38" i="17"/>
  <c r="I37" i="17"/>
  <c r="I36" i="17"/>
  <c r="I35" i="17"/>
  <c r="I34" i="17"/>
  <c r="I33" i="17"/>
  <c r="I32" i="17"/>
  <c r="I31" i="17"/>
  <c r="I28" i="17"/>
  <c r="I27" i="17"/>
  <c r="I26" i="17"/>
  <c r="I25" i="17"/>
  <c r="I24" i="17"/>
  <c r="I23" i="17"/>
  <c r="I22" i="17"/>
  <c r="I21" i="17"/>
  <c r="I18" i="17"/>
  <c r="I17" i="17"/>
  <c r="I16" i="17"/>
  <c r="I15" i="17"/>
  <c r="I14" i="17"/>
  <c r="I13" i="17"/>
  <c r="I12" i="17"/>
  <c r="I11" i="17"/>
  <c r="I39" i="17" l="1"/>
  <c r="G43" i="17" s="1"/>
  <c r="G45" i="14"/>
  <c r="G44" i="17" l="1"/>
  <c r="G47" i="17" s="1"/>
  <c r="G48" i="17" s="1"/>
  <c r="G50" i="17" s="1"/>
  <c r="T43" i="14"/>
  <c r="V43" i="14" s="1"/>
  <c r="G44" i="14"/>
  <c r="G46" i="14" s="1"/>
  <c r="I38" i="14"/>
  <c r="I37" i="14"/>
  <c r="I36" i="14"/>
  <c r="I35" i="14"/>
  <c r="I34" i="14"/>
  <c r="I33" i="14"/>
  <c r="I32" i="14"/>
  <c r="I31" i="14"/>
  <c r="I28" i="14"/>
  <c r="I27" i="14"/>
  <c r="I26" i="14"/>
  <c r="I25" i="14"/>
  <c r="I24" i="14"/>
  <c r="I23" i="14"/>
  <c r="I22" i="14"/>
  <c r="I21" i="14"/>
  <c r="I18" i="14"/>
  <c r="I17" i="14"/>
  <c r="I16" i="14"/>
  <c r="I15" i="14"/>
  <c r="I14" i="14"/>
  <c r="I13" i="14"/>
  <c r="I12" i="14"/>
  <c r="I11" i="14"/>
  <c r="I39" i="14" l="1"/>
  <c r="G43" i="14" s="1"/>
  <c r="G47" i="14" s="1"/>
  <c r="G45" i="13"/>
  <c r="T44" i="14" l="1"/>
  <c r="G50" i="14" s="1"/>
  <c r="I38" i="13"/>
  <c r="I37" i="13"/>
  <c r="I36" i="13"/>
  <c r="I35" i="13"/>
  <c r="I34" i="13"/>
  <c r="I33" i="13"/>
  <c r="I32" i="13"/>
  <c r="I31" i="13"/>
  <c r="I28" i="13"/>
  <c r="I27" i="13"/>
  <c r="I26" i="13"/>
  <c r="I25" i="13"/>
  <c r="I24" i="13"/>
  <c r="I23" i="13"/>
  <c r="I22" i="13"/>
  <c r="I21" i="13"/>
  <c r="I18" i="13"/>
  <c r="I17" i="13"/>
  <c r="I16" i="13"/>
  <c r="I15" i="13"/>
  <c r="I14" i="13"/>
  <c r="I13" i="13"/>
  <c r="I12" i="13"/>
  <c r="I11" i="13"/>
  <c r="I39" i="13" l="1"/>
  <c r="M90" i="11"/>
  <c r="N90" i="11" s="1"/>
  <c r="M92" i="11"/>
  <c r="N92" i="11"/>
  <c r="O92" i="11"/>
  <c r="M100" i="11"/>
  <c r="N100" i="11"/>
  <c r="M101" i="11"/>
  <c r="N101" i="11"/>
  <c r="M102" i="11"/>
  <c r="N102" i="11"/>
  <c r="M103" i="11"/>
  <c r="N103" i="11"/>
  <c r="M104" i="11"/>
  <c r="N104" i="11"/>
  <c r="M105" i="11"/>
  <c r="N105" i="11"/>
  <c r="M106" i="11"/>
  <c r="N106" i="11"/>
  <c r="M107" i="11"/>
  <c r="N107" i="11"/>
  <c r="M108" i="11"/>
  <c r="N108" i="11"/>
  <c r="M109" i="11"/>
  <c r="N109" i="11"/>
  <c r="M110" i="11"/>
  <c r="N110" i="11"/>
  <c r="M111" i="11"/>
  <c r="N111" i="11"/>
  <c r="M112" i="11"/>
  <c r="N112" i="11"/>
  <c r="M113" i="11"/>
  <c r="N113" i="11"/>
  <c r="M114" i="11"/>
  <c r="N114" i="11"/>
  <c r="M115" i="11"/>
  <c r="N115" i="11"/>
  <c r="M116" i="11"/>
  <c r="N116" i="11"/>
  <c r="M117" i="11"/>
  <c r="N117" i="11"/>
  <c r="M118" i="11"/>
  <c r="N118" i="11"/>
  <c r="M119" i="11"/>
  <c r="N119" i="11"/>
  <c r="M120" i="11"/>
  <c r="N120" i="11"/>
  <c r="M121" i="11"/>
  <c r="N121" i="11"/>
  <c r="M122" i="11"/>
  <c r="N122" i="11"/>
  <c r="M125" i="11"/>
  <c r="N125" i="11"/>
  <c r="G43" i="13" l="1"/>
  <c r="O90" i="11"/>
  <c r="J13" i="12"/>
  <c r="AA11" i="12" s="1"/>
  <c r="AC13" i="12"/>
  <c r="J14" i="12"/>
  <c r="AC11" i="12" s="1"/>
  <c r="J18" i="12"/>
  <c r="AA12" i="12" s="1"/>
  <c r="J19" i="12"/>
  <c r="AC12" i="12" s="1"/>
  <c r="J23" i="12"/>
  <c r="N23" i="12" s="1"/>
  <c r="J24" i="12"/>
  <c r="J28" i="12"/>
  <c r="AA14" i="12" s="1"/>
  <c r="N28" i="12"/>
  <c r="AE14" i="12" s="1"/>
  <c r="J29" i="12"/>
  <c r="AC14" i="12" s="1"/>
  <c r="B75" i="12"/>
  <c r="M75" i="12"/>
  <c r="O75" i="12" s="1"/>
  <c r="B76" i="12"/>
  <c r="M77" i="12"/>
  <c r="N77" i="12" s="1"/>
  <c r="G44" i="13" l="1"/>
  <c r="G47" i="13" s="1"/>
  <c r="G48" i="13" s="1"/>
  <c r="G50" i="13" s="1"/>
  <c r="N13" i="12"/>
  <c r="AE11" i="12" s="1"/>
  <c r="N14" i="12" s="1"/>
  <c r="AG11" i="12" s="1"/>
  <c r="I32" i="12"/>
  <c r="AE13" i="12"/>
  <c r="N24" i="12" s="1"/>
  <c r="AG13" i="12" s="1"/>
  <c r="N18" i="12"/>
  <c r="I31" i="12"/>
  <c r="AA13" i="12"/>
  <c r="N29" i="12"/>
  <c r="AG14" i="12" s="1"/>
  <c r="N75" i="12"/>
  <c r="O77" i="12"/>
  <c r="F42" i="11"/>
  <c r="F42" i="10"/>
  <c r="B90" i="11" l="1"/>
  <c r="B91" i="11"/>
  <c r="N123" i="11"/>
  <c r="M123" i="11"/>
  <c r="AE12" i="12"/>
  <c r="N19" i="12" s="1"/>
  <c r="P18" i="11"/>
  <c r="C19" i="11"/>
  <c r="B19" i="11" s="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F43" i="11"/>
  <c r="Q92" i="11" l="1"/>
  <c r="Q90" i="11"/>
  <c r="R90" i="11" s="1"/>
  <c r="M124" i="11"/>
  <c r="N124" i="11"/>
  <c r="AG12" i="12"/>
  <c r="L8" i="12"/>
  <c r="AA32" i="11"/>
  <c r="AA23" i="11" s="1"/>
  <c r="AC32" i="11"/>
  <c r="AE32" i="11"/>
  <c r="AC23" i="11" s="1"/>
  <c r="C20" i="11"/>
  <c r="R92" i="11" l="1"/>
  <c r="S92" i="11"/>
  <c r="S90" i="11"/>
  <c r="M8" i="11"/>
  <c r="P42" i="11"/>
  <c r="AC36" i="11"/>
  <c r="AB23" i="11"/>
  <c r="P44" i="11"/>
  <c r="P43" i="11"/>
  <c r="B20" i="11"/>
  <c r="C21" i="11"/>
  <c r="AA36" i="11" l="1"/>
  <c r="C22" i="11"/>
  <c r="B21" i="11"/>
  <c r="C23" i="11" l="1"/>
  <c r="B22" i="11"/>
  <c r="B23" i="11" l="1"/>
  <c r="C24" i="11"/>
  <c r="B24" i="11" l="1"/>
  <c r="C25" i="11"/>
  <c r="C26" i="11" l="1"/>
  <c r="B25" i="11"/>
  <c r="C27" i="11" l="1"/>
  <c r="B26" i="11"/>
  <c r="B27" i="11" l="1"/>
  <c r="C28" i="11"/>
  <c r="B28" i="11" l="1"/>
  <c r="C29" i="11"/>
  <c r="C30" i="11" l="1"/>
  <c r="B29" i="11"/>
  <c r="C31" i="11" l="1"/>
  <c r="B30" i="11"/>
  <c r="B31" i="11" l="1"/>
  <c r="C32" i="11"/>
  <c r="C33" i="11" l="1"/>
  <c r="B32" i="11"/>
  <c r="C34" i="11" l="1"/>
  <c r="B33" i="11"/>
  <c r="B34" i="11" l="1"/>
  <c r="C35" i="11"/>
  <c r="B35" i="11" l="1"/>
  <c r="C36" i="11"/>
  <c r="C37" i="11" l="1"/>
  <c r="B36" i="11"/>
  <c r="B37" i="11" l="1"/>
  <c r="C38" i="11"/>
  <c r="B38" i="11" l="1"/>
  <c r="C39" i="11"/>
  <c r="B39" i="11" l="1"/>
  <c r="C40" i="11"/>
  <c r="C41" i="11" l="1"/>
  <c r="B41" i="11" s="1"/>
  <c r="B40" i="11"/>
  <c r="N125" i="10" l="1"/>
  <c r="M125" i="10"/>
  <c r="N122" i="10"/>
  <c r="M122" i="10"/>
  <c r="N121" i="10"/>
  <c r="M121" i="10"/>
  <c r="N120" i="10"/>
  <c r="M120" i="10"/>
  <c r="N119" i="10"/>
  <c r="M119" i="10"/>
  <c r="N118" i="10"/>
  <c r="M118" i="10"/>
  <c r="N117" i="10"/>
  <c r="M117" i="10"/>
  <c r="N116" i="10"/>
  <c r="M116" i="10"/>
  <c r="N115" i="10"/>
  <c r="M115" i="10"/>
  <c r="N114" i="10"/>
  <c r="M114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N105" i="10"/>
  <c r="M105" i="10"/>
  <c r="N104" i="10"/>
  <c r="M104" i="10"/>
  <c r="N103" i="10"/>
  <c r="M103" i="10"/>
  <c r="N102" i="10"/>
  <c r="M102" i="10"/>
  <c r="N101" i="10"/>
  <c r="M101" i="10"/>
  <c r="N100" i="10"/>
  <c r="M100" i="10"/>
  <c r="M92" i="10"/>
  <c r="N92" i="10" s="1"/>
  <c r="M90" i="10"/>
  <c r="O90" i="10" s="1"/>
  <c r="F43" i="10"/>
  <c r="N124" i="10" s="1"/>
  <c r="B91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C19" i="10"/>
  <c r="C20" i="10" s="1"/>
  <c r="P18" i="10"/>
  <c r="N90" i="10" l="1"/>
  <c r="AC32" i="10"/>
  <c r="O92" i="10"/>
  <c r="M124" i="10"/>
  <c r="AA32" i="10"/>
  <c r="AA22" i="10" s="1"/>
  <c r="B90" i="10"/>
  <c r="Q92" i="10"/>
  <c r="M123" i="10"/>
  <c r="N123" i="10"/>
  <c r="C21" i="10"/>
  <c r="Q90" i="10"/>
  <c r="B19" i="10"/>
  <c r="B20" i="10" s="1"/>
  <c r="AE32" i="10"/>
  <c r="P44" i="10" l="1"/>
  <c r="AC22" i="10"/>
  <c r="M10" i="10" s="1"/>
  <c r="P43" i="10"/>
  <c r="AB22" i="10"/>
  <c r="P42" i="10"/>
  <c r="S92" i="10"/>
  <c r="R92" i="10"/>
  <c r="S90" i="10"/>
  <c r="R90" i="10"/>
  <c r="B21" i="10"/>
  <c r="C22" i="10"/>
  <c r="AA36" i="10" l="1"/>
  <c r="AC36" i="10" s="1"/>
  <c r="C23" i="10"/>
  <c r="B22" i="10"/>
  <c r="I11" i="5"/>
  <c r="I12" i="5"/>
  <c r="I13" i="5"/>
  <c r="I14" i="5"/>
  <c r="I15" i="5"/>
  <c r="I16" i="5"/>
  <c r="I17" i="5"/>
  <c r="I18" i="5"/>
  <c r="I21" i="5"/>
  <c r="I22" i="5"/>
  <c r="I23" i="5"/>
  <c r="I24" i="5"/>
  <c r="I25" i="5"/>
  <c r="I26" i="5"/>
  <c r="I27" i="5"/>
  <c r="I28" i="5"/>
  <c r="I31" i="5"/>
  <c r="I32" i="5"/>
  <c r="I33" i="5"/>
  <c r="I34" i="5"/>
  <c r="I35" i="5"/>
  <c r="I36" i="5"/>
  <c r="I37" i="5"/>
  <c r="I38" i="5"/>
  <c r="E44" i="5"/>
  <c r="I44" i="5"/>
  <c r="I45" i="5"/>
  <c r="E46" i="5"/>
  <c r="I46" i="5"/>
  <c r="I47" i="5"/>
  <c r="D15" i="4"/>
  <c r="D17" i="4" s="1"/>
  <c r="C18" i="4" l="1"/>
  <c r="I48" i="5"/>
  <c r="I39" i="5"/>
  <c r="I43" i="5" s="1"/>
  <c r="E48" i="5"/>
  <c r="C24" i="10"/>
  <c r="B23" i="10"/>
  <c r="I49" i="5" l="1"/>
  <c r="G51" i="5" s="1"/>
  <c r="E43" i="5"/>
  <c r="E49" i="5" s="1"/>
  <c r="C51" i="5" s="1"/>
  <c r="C25" i="10"/>
  <c r="B24" i="10"/>
  <c r="B25" i="10" l="1"/>
  <c r="C26" i="10"/>
  <c r="B26" i="10" l="1"/>
  <c r="C27" i="10"/>
  <c r="C28" i="10" l="1"/>
  <c r="B27" i="10"/>
  <c r="C29" i="10" l="1"/>
  <c r="B28" i="10"/>
  <c r="B29" i="10" l="1"/>
  <c r="C30" i="10"/>
  <c r="C31" i="10" l="1"/>
  <c r="B30" i="10"/>
  <c r="C32" i="10" l="1"/>
  <c r="B31" i="10"/>
  <c r="B32" i="10" l="1"/>
  <c r="C33" i="10"/>
  <c r="B33" i="10" l="1"/>
  <c r="C34" i="10"/>
  <c r="C35" i="10" l="1"/>
  <c r="B34" i="10"/>
  <c r="B35" i="10" l="1"/>
  <c r="C36" i="10"/>
  <c r="B36" i="10" l="1"/>
  <c r="C37" i="10"/>
  <c r="C38" i="10" l="1"/>
  <c r="B37" i="10"/>
  <c r="C39" i="10" l="1"/>
  <c r="B38" i="10"/>
  <c r="B39" i="10" l="1"/>
  <c r="C40" i="10"/>
  <c r="B40" i="10" l="1"/>
  <c r="C41" i="10"/>
  <c r="B41" i="10" s="1"/>
</calcChain>
</file>

<file path=xl/sharedStrings.xml><?xml version="1.0" encoding="utf-8"?>
<sst xmlns="http://schemas.openxmlformats.org/spreadsheetml/2006/main" count="391" uniqueCount="147">
  <si>
    <t>Cells -20</t>
  </si>
  <si>
    <t>Cells + 20</t>
  </si>
  <si>
    <t>2nd 12 Mo Net Avg</t>
  </si>
  <si>
    <t>2nd 12 Mo Raw Avg</t>
  </si>
  <si>
    <t>Avg - 20%</t>
  </si>
  <si>
    <t>Avg + 20%</t>
  </si>
  <si>
    <t>Minus 20%</t>
  </si>
  <si>
    <t>Plus 20%</t>
  </si>
  <si>
    <t>12 Mo Net Avg</t>
  </si>
  <si>
    <t>12 Mo Raw Avg</t>
  </si>
  <si>
    <t>The information provided by this calculator is for illustrative purposes only, and accuracy is not guaranteed.
     • All income information are projections only and provided for comparison purposes only.
     • This calculator does not have the ability to pre-qualify submissions for any loan program.
     • No results provided constitute a credit decision or an offer for the extension of credit.
     • Actual determination of income requires independent verification
     • Qualification for loan programs requires specific borrower and property information, and other information which is not gathered by this calculator.
     • Results should only be evaluated by a mortgage professional.</t>
  </si>
  <si>
    <t>DISCLAIMER</t>
  </si>
  <si>
    <t>Comments:</t>
  </si>
  <si>
    <t>24 Month</t>
  </si>
  <si>
    <t>12 Month</t>
  </si>
  <si>
    <t>Total Gross Deposit Average</t>
  </si>
  <si>
    <t>*Additional info may be required at discretion of UW</t>
  </si>
  <si>
    <t>Usable Deposits</t>
  </si>
  <si>
    <t>Monthly Deposits</t>
  </si>
  <si>
    <t>Ending Balance</t>
  </si>
  <si>
    <t>Beginning Balance</t>
  </si>
  <si>
    <t>Month</t>
  </si>
  <si>
    <t>Year</t>
  </si>
  <si>
    <t xml:space="preserve">  ACCOUNT NUMBER</t>
  </si>
  <si>
    <t xml:space="preserve">  BANK NAME</t>
  </si>
  <si>
    <t>ACCOUNT #1</t>
  </si>
  <si>
    <t xml:space="preserve">Number of Statements              </t>
  </si>
  <si>
    <t>(Standard expense is 50%, CPA letter is required for a lower ratio)</t>
  </si>
  <si>
    <t>Expense Factor</t>
  </si>
  <si>
    <t>(Minimum of 25% ownership is required)</t>
  </si>
  <si>
    <t>Ownership Percentage</t>
  </si>
  <si>
    <t>Underwriter:</t>
  </si>
  <si>
    <t>Loan Number:</t>
  </si>
  <si>
    <t>Borrower Name:</t>
  </si>
  <si>
    <t>Business Bank Statement Program Income Calculator</t>
  </si>
  <si>
    <t>Note: All account holders must be on the loan!</t>
  </si>
  <si>
    <t>Personal Bank Statement Program Income Calculator</t>
  </si>
  <si>
    <t>COMMENTS:</t>
  </si>
  <si>
    <t>Gross Rental Income divided by PITIA of the subject rental.</t>
  </si>
  <si>
    <t>3: DSCR Calculation</t>
  </si>
  <si>
    <t>Total PITIA</t>
  </si>
  <si>
    <t>HOA Dues, if appplicable</t>
  </si>
  <si>
    <t>Other required insurance, if applicable (i.e. Flood Insurance)</t>
  </si>
  <si>
    <t xml:space="preserve">Homeowners Insurance (HOI) </t>
  </si>
  <si>
    <t>Taxes</t>
  </si>
  <si>
    <t>Subject Qualifying P&amp;I</t>
  </si>
  <si>
    <t>2:  Input Total Monthly PITIA</t>
  </si>
  <si>
    <t>Gross Rental Income:</t>
  </si>
  <si>
    <t>1:  Input Gross Rental Income</t>
  </si>
  <si>
    <t>Debt Service Coverage Ratio Calculated by:</t>
  </si>
  <si>
    <t>Loan Amount:</t>
  </si>
  <si>
    <t>DSCR Worksheet</t>
  </si>
  <si>
    <t>Option #2: Traditional</t>
  </si>
  <si>
    <t>Option #1: Mortgage Only</t>
  </si>
  <si>
    <t>NET QUALIFIED ASSETS</t>
  </si>
  <si>
    <t>Deductions for Calculation</t>
  </si>
  <si>
    <t xml:space="preserve">    Monthly Obligations</t>
  </si>
  <si>
    <t xml:space="preserve">    Required Reserves</t>
  </si>
  <si>
    <t xml:space="preserve">    Funds Due at Closing</t>
  </si>
  <si>
    <t xml:space="preserve">    Loan Amount</t>
  </si>
  <si>
    <t>Complete Yellow Fields for Either Option</t>
  </si>
  <si>
    <t>Total Mortgage Debt</t>
  </si>
  <si>
    <t>Total Qualified Assets</t>
  </si>
  <si>
    <t>Qualified Assets must be sufficient to cover the new loan amount, down payment,
closing costs, required reserves, and 5 years of current monthly obligations.</t>
  </si>
  <si>
    <t>OPTION 2: TRADITIONAL</t>
  </si>
  <si>
    <t xml:space="preserve">OPTION 1: MORTGAGE ONLY </t>
  </si>
  <si>
    <t>TOTAL QUALIFIED ASSETS</t>
  </si>
  <si>
    <t>QUALIFIED AMOUNT</t>
  </si>
  <si>
    <t>PERCENTAGE ALLOWED</t>
  </si>
  <si>
    <t>CURRENT BALANCE</t>
  </si>
  <si>
    <t>ACCOUNT NUMBER</t>
  </si>
  <si>
    <t>STATEMENT ENDING DATE</t>
  </si>
  <si>
    <t>INSTITUTION NAME</t>
  </si>
  <si>
    <t>STOCKS AND BONDS</t>
  </si>
  <si>
    <t>CHECKING/SAVINGS/MONEY MARKET ACCOUNTS</t>
  </si>
  <si>
    <t>* Only input the most recent month, not all 6, in the fields below</t>
  </si>
  <si>
    <t>* 6 Months Statements are required for any accounts used for reserve qualification</t>
  </si>
  <si>
    <t>Asset Qualifier Calculator</t>
  </si>
  <si>
    <t>Qual Income</t>
  </si>
  <si>
    <t>Average</t>
  </si>
  <si>
    <t># Months</t>
  </si>
  <si>
    <t>YTD Earnings</t>
  </si>
  <si>
    <t>Usable Income</t>
  </si>
  <si>
    <t>Prior Year Earnings</t>
  </si>
  <si>
    <t>*Must be Commission, Independent Contractor, Self Employment</t>
  </si>
  <si>
    <t>Name:</t>
  </si>
  <si>
    <t>1099 #4</t>
  </si>
  <si>
    <t>1099 #3</t>
  </si>
  <si>
    <t>1099 #2</t>
  </si>
  <si>
    <t>1099 #1</t>
  </si>
  <si>
    <t>1099 Income Calculator</t>
  </si>
  <si>
    <t>Qualifying Income</t>
  </si>
  <si>
    <r>
      <t xml:space="preserve">  Disallowed Deposits </t>
    </r>
    <r>
      <rPr>
        <b/>
        <sz val="10"/>
        <color theme="1"/>
        <rFont val="Calibri"/>
        <family val="2"/>
        <scheme val="minor"/>
      </rPr>
      <t xml:space="preserve"> (enter transfers, unusual deposits, and one-time deposits as positive numbers)</t>
    </r>
  </si>
  <si>
    <r>
      <rPr>
        <b/>
        <i/>
        <sz val="12"/>
        <color theme="0"/>
        <rFont val="Calibri"/>
        <family val="2"/>
        <scheme val="minor"/>
      </rPr>
      <t>RETIREMENT ACCOUNTS</t>
    </r>
    <r>
      <rPr>
        <i/>
        <sz val="12"/>
        <color theme="0"/>
        <rFont val="Calibri"/>
        <family val="2"/>
        <scheme val="minor"/>
      </rPr>
      <t xml:space="preserve"> (If not Retirement age, use 60%; if retirement age use 70%) </t>
    </r>
  </si>
  <si>
    <r>
      <t xml:space="preserve">    **Monthly Obligations </t>
    </r>
    <r>
      <rPr>
        <b/>
        <i/>
        <u/>
        <sz val="11"/>
        <color theme="1"/>
        <rFont val="Calibri"/>
        <family val="2"/>
        <scheme val="minor"/>
      </rPr>
      <t>excludes</t>
    </r>
    <r>
      <rPr>
        <b/>
        <i/>
        <sz val="11"/>
        <color theme="1"/>
        <rFont val="Calibri"/>
        <family val="2"/>
        <scheme val="minor"/>
      </rPr>
      <t xml:space="preserve"> subject property PITIA.</t>
    </r>
  </si>
  <si>
    <t>Business Bank Statement Average</t>
  </si>
  <si>
    <t>*Red Font in Usable Deposit fields indicate a 20% variance below average "Usable Deposit"</t>
  </si>
  <si>
    <t>Explanation from borrower may be required to explain discrepancies and variances</t>
  </si>
  <si>
    <t xml:space="preserve">Total post-closing assets must meet 125% of the outstanding mortgage debt for which the Borrower has personal liability, including the proposed mortgage(s) on the subject property. </t>
  </si>
  <si>
    <t>**Total Mortgage Debt = total of all mortgage balances.</t>
  </si>
  <si>
    <t>Requirement for additional pages or months is at discretion of UW</t>
  </si>
  <si>
    <t>12 mo eligible avg</t>
  </si>
  <si>
    <t>2nd 12 mo eligible avg</t>
  </si>
  <si>
    <t>24 mo eligible av</t>
  </si>
  <si>
    <t>1st 12 Month Average</t>
  </si>
  <si>
    <t>2nd 12 Month Average</t>
  </si>
  <si>
    <t>24 Month Average</t>
  </si>
  <si>
    <t>Lowest Average</t>
  </si>
  <si>
    <t>*Red Highlight in 1st 12 month Average field indicates a drop in average earnings</t>
  </si>
  <si>
    <r>
      <t xml:space="preserve">Monthly Deposit fields highlighted in yellow indicate &gt; 20% </t>
    </r>
    <r>
      <rPr>
        <i/>
        <sz val="10"/>
        <color theme="1"/>
        <rFont val="Calibri"/>
        <family val="2"/>
        <scheme val="minor"/>
      </rPr>
      <t>increase</t>
    </r>
    <r>
      <rPr>
        <sz val="10"/>
        <color theme="1"/>
        <rFont val="Calibri"/>
        <family val="2"/>
        <scheme val="minor"/>
      </rPr>
      <t xml:space="preserve"> vs. average</t>
    </r>
  </si>
  <si>
    <r>
      <t xml:space="preserve">Monthly Deposit fields with red font indicate &gt; 20% </t>
    </r>
    <r>
      <rPr>
        <i/>
        <sz val="10"/>
        <color theme="1"/>
        <rFont val="Calibri"/>
        <family val="2"/>
        <scheme val="minor"/>
      </rPr>
      <t>decrease</t>
    </r>
    <r>
      <rPr>
        <sz val="10"/>
        <color theme="1"/>
        <rFont val="Calibri"/>
        <family val="2"/>
        <scheme val="minor"/>
      </rPr>
      <t xml:space="preserve"> vs. average</t>
    </r>
  </si>
  <si>
    <t>Personal Bank Statement Average</t>
  </si>
  <si>
    <t>Increasing Average</t>
  </si>
  <si>
    <t>Inreasing Average</t>
  </si>
  <si>
    <t>12 Mo Income</t>
  </si>
  <si>
    <t>24 Mo Avg</t>
  </si>
  <si>
    <t>Prior 12 Mo Inc</t>
  </si>
  <si>
    <t>YTD Total</t>
  </si>
  <si>
    <r>
      <t>Prior Year Total</t>
    </r>
    <r>
      <rPr>
        <b/>
        <sz val="10"/>
        <color theme="1"/>
        <rFont val="Calibri"/>
        <family val="2"/>
        <scheme val="minor"/>
      </rPr>
      <t xml:space="preserve"> </t>
    </r>
  </si>
  <si>
    <t>"</t>
  </si>
  <si>
    <t>Funds Due at Closing</t>
  </si>
  <si>
    <t>Effective: 9.1.23</t>
  </si>
  <si>
    <t>Income Calculation</t>
  </si>
  <si>
    <t>Monthly Income Calculation</t>
  </si>
  <si>
    <t>* Only input the most recent month, not all 3, in the fields below</t>
  </si>
  <si>
    <t>* 3 Months Statements are required for any accounts used for depletion income calculation</t>
  </si>
  <si>
    <t>Asset Depletion Calculator</t>
  </si>
  <si>
    <t>Asset Assist Calculator</t>
  </si>
  <si>
    <t>Current Loan Amount</t>
  </si>
  <si>
    <t>Current Gross Income</t>
  </si>
  <si>
    <t>Gross Qualified Assets</t>
  </si>
  <si>
    <t>* Asset Assist income cannot exceed 25% of current gross income</t>
  </si>
  <si>
    <t>July</t>
  </si>
  <si>
    <t>*Input loan amount and funds due at closing in yellow fields</t>
  </si>
  <si>
    <t>* Qualified assets must be at minimum equal to the lesser of $1,000,000 or the loan amount</t>
  </si>
  <si>
    <t>* The most recent 30 day statement is required for any accounts used for depletion income calculation</t>
  </si>
  <si>
    <t>* Assets used for Asset Assist cannot be used for income elsewhere (ie: personal/business statements used for income)</t>
  </si>
  <si>
    <t>Required Reserves</t>
  </si>
  <si>
    <t>* Reduce Qualified assets by required reserve amount only if assets are used for both income and reserves</t>
  </si>
  <si>
    <t>*Standard 25%</t>
  </si>
  <si>
    <t>*CPA Letter required for a lower ratio, to minimum of 10%</t>
  </si>
  <si>
    <t>*Input funds due, required reserves, and current gross income (from other sources) in yellow fields</t>
  </si>
  <si>
    <t>Income is Calculated by taking available post-closing assets, less program required reserves, and dividing by 120.  Neither cashout nor any loan proceeds may be used in calculation.</t>
  </si>
  <si>
    <t>Income is Calculated by taking available post-closing assets, less program required reserves, and dividing by 60 months.  Neither cashout nor any loan proceeds may be used in calculation.</t>
  </si>
  <si>
    <t>*Loan proceeds, cashout, cannot be used for income calculation, however cashout is allowed to be used for standard reserve requirement</t>
  </si>
  <si>
    <t>Effective: 1.10.24</t>
  </si>
  <si>
    <t>Effective: 4.1.24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</si>
</sst>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"/>
    <numFmt numFmtId="166" formatCode="mm/dd/yy;@"/>
    <numFmt numFmtId="167" formatCode="&quot;$&quot;#,##0"/>
    <numFmt numFmtId="168" formatCode="0.000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2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4472C4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4"/>
      <color theme="1"/>
      <name val="Wingdings 3"/>
      <family val="1"/>
      <charset val="2"/>
    </font>
    <font>
      <b/>
      <sz val="14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theme="0" tint="-4.9989318521683403E-2"/>
        <bgColor rgb="FFDCDDDE"/>
      </patternFill>
    </fill>
    <fill>
      <patternFill patternType="solid">
        <fgColor rgb="FFDCDDDE"/>
        <bgColor rgb="FFDCDDD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CDDDE"/>
      </patternFill>
    </fill>
    <fill>
      <patternFill patternType="solid">
        <fgColor theme="0"/>
        <bgColor rgb="FFDCDDDE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rgb="FFFFFF00"/>
        <bgColor rgb="FFB7D433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CDDD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rgb="FFDDD9C3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rgb="FFDCDDDE"/>
      </patternFill>
    </fill>
    <fill>
      <patternFill patternType="solid">
        <fgColor theme="2" tint="-4.9989318521683403E-2"/>
        <bgColor rgb="FFDCDDDE"/>
      </patternFill>
    </fill>
    <fill>
      <patternFill patternType="solid">
        <fgColor theme="1" tint="0.499984740745262"/>
        <bgColor rgb="FFDCDDDE"/>
      </patternFill>
    </fill>
    <fill>
      <patternFill patternType="solid">
        <fgColor rgb="FF09FF78"/>
        <bgColor indexed="64"/>
      </patternFill>
    </fill>
    <fill>
      <patternFill patternType="solid">
        <fgColor rgb="FF09FF78"/>
        <bgColor theme="0"/>
      </patternFill>
    </fill>
    <fill>
      <patternFill patternType="solid">
        <fgColor theme="2" tint="-0.499984740745262"/>
        <bgColor rgb="FFB7D43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548DD4"/>
      </patternFill>
    </fill>
    <fill>
      <patternFill patternType="solid">
        <fgColor theme="2" tint="-0.499984740745262"/>
        <bgColor rgb="FFD8D8D8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DCDDD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2" tint="-9.9978637043366805E-2"/>
        <bgColor rgb="FFB7D433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70">
    <xf numFmtId="0" fontId="0" fillId="0" borderId="0" xfId="0"/>
    <xf numFmtId="0" fontId="1" fillId="0" borderId="0" xfId="2" applyFont="1"/>
    <xf numFmtId="10" fontId="18" fillId="0" borderId="0" xfId="3" applyNumberFormat="1" applyFont="1" applyFill="1" applyBorder="1" applyAlignment="1" applyProtection="1">
      <alignment horizontal="center" vertical="center"/>
    </xf>
    <xf numFmtId="0" fontId="10" fillId="8" borderId="17" xfId="1" applyFont="1" applyFill="1" applyBorder="1" applyAlignment="1">
      <alignment vertical="top"/>
    </xf>
    <xf numFmtId="0" fontId="3" fillId="8" borderId="0" xfId="1" applyFont="1" applyFill="1" applyAlignment="1">
      <alignment horizontal="left" vertical="top"/>
    </xf>
    <xf numFmtId="0" fontId="10" fillId="8" borderId="0" xfId="1" applyFont="1" applyFill="1" applyAlignment="1">
      <alignment vertical="center" wrapText="1"/>
    </xf>
    <xf numFmtId="44" fontId="10" fillId="0" borderId="29" xfId="5" applyFont="1" applyBorder="1" applyAlignment="1" applyProtection="1">
      <alignment horizontal="center" vertical="center"/>
    </xf>
    <xf numFmtId="0" fontId="10" fillId="8" borderId="0" xfId="1" applyFont="1" applyFill="1" applyAlignment="1">
      <alignment vertical="top"/>
    </xf>
    <xf numFmtId="0" fontId="10" fillId="8" borderId="0" xfId="1" applyFont="1" applyFill="1" applyAlignment="1">
      <alignment vertical="top" wrapText="1"/>
    </xf>
    <xf numFmtId="0" fontId="7" fillId="3" borderId="0" xfId="2" applyFont="1" applyFill="1"/>
    <xf numFmtId="0" fontId="1" fillId="0" borderId="0" xfId="1" applyFont="1"/>
    <xf numFmtId="0" fontId="7" fillId="0" borderId="0" xfId="1" applyFont="1"/>
    <xf numFmtId="0" fontId="13" fillId="0" borderId="0" xfId="1" applyFont="1"/>
    <xf numFmtId="0" fontId="24" fillId="0" borderId="0" xfId="1" applyFont="1" applyAlignment="1">
      <alignment horizontal="center" vertical="center"/>
    </xf>
    <xf numFmtId="0" fontId="11" fillId="0" borderId="0" xfId="1" applyFont="1"/>
    <xf numFmtId="0" fontId="26" fillId="0" borderId="0" xfId="1" applyFont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0" fontId="13" fillId="8" borderId="0" xfId="1" applyFont="1" applyFill="1" applyAlignment="1">
      <alignment vertical="center" wrapText="1"/>
    </xf>
    <xf numFmtId="0" fontId="11" fillId="10" borderId="0" xfId="1" applyFont="1" applyFill="1"/>
    <xf numFmtId="0" fontId="18" fillId="14" borderId="52" xfId="1" applyFont="1" applyFill="1" applyBorder="1" applyAlignment="1" applyProtection="1">
      <alignment horizontal="center" vertical="center"/>
      <protection locked="0"/>
    </xf>
    <xf numFmtId="0" fontId="30" fillId="0" borderId="0" xfId="1" applyFont="1" applyAlignment="1">
      <alignment vertical="center"/>
    </xf>
    <xf numFmtId="0" fontId="18" fillId="12" borderId="51" xfId="1" applyFont="1" applyFill="1" applyBorder="1" applyAlignment="1">
      <alignment horizontal="center" vertical="center" wrapText="1"/>
    </xf>
    <xf numFmtId="0" fontId="18" fillId="12" borderId="50" xfId="1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 wrapText="1"/>
    </xf>
    <xf numFmtId="0" fontId="3" fillId="0" borderId="30" xfId="1" applyFont="1" applyBorder="1" applyAlignment="1" applyProtection="1">
      <alignment horizontal="center" vertical="center"/>
      <protection locked="0"/>
    </xf>
    <xf numFmtId="14" fontId="18" fillId="0" borderId="29" xfId="1" applyNumberFormat="1" applyFont="1" applyBorder="1" applyAlignment="1" applyProtection="1">
      <alignment horizontal="center"/>
      <protection locked="0"/>
    </xf>
    <xf numFmtId="164" fontId="18" fillId="8" borderId="27" xfId="1" applyNumberFormat="1" applyFont="1" applyFill="1" applyBorder="1" applyAlignment="1" applyProtection="1">
      <alignment horizontal="center" vertical="center"/>
      <protection locked="0"/>
    </xf>
    <xf numFmtId="164" fontId="18" fillId="0" borderId="29" xfId="1" applyNumberFormat="1" applyFont="1" applyBorder="1" applyAlignment="1" applyProtection="1">
      <alignment horizontal="center" vertical="center"/>
      <protection locked="0"/>
    </xf>
    <xf numFmtId="164" fontId="18" fillId="8" borderId="28" xfId="1" applyNumberFormat="1" applyFont="1" applyFill="1" applyBorder="1" applyAlignment="1" applyProtection="1">
      <alignment horizontal="center" vertical="center"/>
      <protection locked="0"/>
    </xf>
    <xf numFmtId="164" fontId="31" fillId="0" borderId="27" xfId="1" applyNumberFormat="1" applyFont="1" applyBorder="1" applyAlignment="1" applyProtection="1">
      <alignment horizontal="center" vertical="center"/>
      <protection locked="0"/>
    </xf>
    <xf numFmtId="164" fontId="31" fillId="0" borderId="1" xfId="1" applyNumberFormat="1" applyFont="1" applyBorder="1" applyAlignment="1" applyProtection="1">
      <alignment horizontal="center" vertical="center"/>
      <protection locked="0"/>
    </xf>
    <xf numFmtId="164" fontId="31" fillId="0" borderId="26" xfId="1" applyNumberFormat="1" applyFont="1" applyBorder="1" applyAlignment="1" applyProtection="1">
      <alignment horizontal="center" vertical="center"/>
      <protection locked="0"/>
    </xf>
    <xf numFmtId="0" fontId="32" fillId="0" borderId="0" xfId="1" applyFont="1" applyAlignment="1">
      <alignment vertical="top" wrapText="1"/>
    </xf>
    <xf numFmtId="0" fontId="3" fillId="0" borderId="42" xfId="1" applyFont="1" applyBorder="1" applyAlignment="1" applyProtection="1">
      <alignment horizontal="center" vertical="center"/>
      <protection locked="0"/>
    </xf>
    <xf numFmtId="14" fontId="18" fillId="0" borderId="41" xfId="1" applyNumberFormat="1" applyFont="1" applyBorder="1" applyAlignment="1" applyProtection="1">
      <alignment horizontal="center"/>
      <protection locked="0"/>
    </xf>
    <xf numFmtId="164" fontId="18" fillId="8" borderId="39" xfId="1" applyNumberFormat="1" applyFont="1" applyFill="1" applyBorder="1" applyAlignment="1" applyProtection="1">
      <alignment horizontal="center" vertical="center"/>
      <protection locked="0"/>
    </xf>
    <xf numFmtId="164" fontId="18" fillId="0" borderId="41" xfId="1" applyNumberFormat="1" applyFont="1" applyBorder="1" applyAlignment="1" applyProtection="1">
      <alignment horizontal="center" vertical="center"/>
      <protection locked="0"/>
    </xf>
    <xf numFmtId="164" fontId="18" fillId="8" borderId="40" xfId="1" applyNumberFormat="1" applyFont="1" applyFill="1" applyBorder="1" applyAlignment="1" applyProtection="1">
      <alignment horizontal="center" vertical="center"/>
      <protection locked="0"/>
    </xf>
    <xf numFmtId="164" fontId="31" fillId="0" borderId="39" xfId="1" applyNumberFormat="1" applyFont="1" applyBorder="1" applyAlignment="1" applyProtection="1">
      <alignment horizontal="center" vertical="center"/>
      <protection locked="0"/>
    </xf>
    <xf numFmtId="164" fontId="31" fillId="0" borderId="38" xfId="1" applyNumberFormat="1" applyFont="1" applyBorder="1" applyAlignment="1" applyProtection="1">
      <alignment horizontal="center" vertical="center"/>
      <protection locked="0"/>
    </xf>
    <xf numFmtId="164" fontId="31" fillId="0" borderId="37" xfId="1" applyNumberFormat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14" fontId="18" fillId="0" borderId="23" xfId="1" applyNumberFormat="1" applyFont="1" applyBorder="1" applyAlignment="1" applyProtection="1">
      <alignment horizontal="center"/>
      <protection locked="0"/>
    </xf>
    <xf numFmtId="164" fontId="18" fillId="8" borderId="21" xfId="1" applyNumberFormat="1" applyFont="1" applyFill="1" applyBorder="1" applyAlignment="1" applyProtection="1">
      <alignment horizontal="center" vertical="center"/>
      <protection locked="0"/>
    </xf>
    <xf numFmtId="164" fontId="18" fillId="0" borderId="23" xfId="1" applyNumberFormat="1" applyFont="1" applyBorder="1" applyAlignment="1" applyProtection="1">
      <alignment horizontal="center" vertical="center"/>
      <protection locked="0"/>
    </xf>
    <xf numFmtId="164" fontId="31" fillId="0" borderId="21" xfId="1" applyNumberFormat="1" applyFont="1" applyBorder="1" applyAlignment="1" applyProtection="1">
      <alignment horizontal="center" vertical="center"/>
      <protection locked="0"/>
    </xf>
    <xf numFmtId="164" fontId="31" fillId="0" borderId="20" xfId="1" applyNumberFormat="1" applyFont="1" applyBorder="1" applyAlignment="1" applyProtection="1">
      <alignment horizontal="center" vertical="center"/>
      <protection locked="0"/>
    </xf>
    <xf numFmtId="164" fontId="31" fillId="0" borderId="19" xfId="1" applyNumberFormat="1" applyFont="1" applyBorder="1" applyAlignment="1" applyProtection="1">
      <alignment horizontal="center" vertical="center"/>
      <protection locked="0"/>
    </xf>
    <xf numFmtId="0" fontId="18" fillId="8" borderId="13" xfId="1" applyFont="1" applyFill="1" applyBorder="1" applyAlignment="1">
      <alignment horizontal="center" vertical="center"/>
    </xf>
    <xf numFmtId="164" fontId="17" fillId="10" borderId="13" xfId="1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center" vertical="center"/>
    </xf>
    <xf numFmtId="0" fontId="18" fillId="8" borderId="0" xfId="1" applyFont="1" applyFill="1" applyAlignment="1">
      <alignment vertical="center"/>
    </xf>
    <xf numFmtId="164" fontId="18" fillId="8" borderId="0" xfId="1" applyNumberFormat="1" applyFont="1" applyFill="1" applyAlignment="1">
      <alignment vertical="center"/>
    </xf>
    <xf numFmtId="0" fontId="16" fillId="0" borderId="0" xfId="1" applyFont="1" applyAlignment="1">
      <alignment vertical="center"/>
    </xf>
    <xf numFmtId="164" fontId="7" fillId="2" borderId="0" xfId="1" applyNumberFormat="1" applyFont="1" applyFill="1"/>
    <xf numFmtId="0" fontId="7" fillId="2" borderId="0" xfId="1" applyFont="1" applyFill="1"/>
    <xf numFmtId="0" fontId="7" fillId="3" borderId="0" xfId="1" applyFont="1" applyFill="1"/>
    <xf numFmtId="164" fontId="7" fillId="3" borderId="0" xfId="1" applyNumberFormat="1" applyFont="1" applyFill="1"/>
    <xf numFmtId="0" fontId="21" fillId="0" borderId="0" xfId="1" applyFont="1"/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wrapText="1"/>
    </xf>
    <xf numFmtId="0" fontId="8" fillId="0" borderId="0" xfId="1" applyFont="1"/>
    <xf numFmtId="0" fontId="8" fillId="2" borderId="0" xfId="1" applyFont="1" applyFill="1" applyAlignment="1">
      <alignment vertical="top" wrapText="1"/>
    </xf>
    <xf numFmtId="0" fontId="22" fillId="2" borderId="0" xfId="1" applyFont="1" applyFill="1" applyAlignment="1">
      <alignment vertical="top" wrapText="1"/>
    </xf>
    <xf numFmtId="164" fontId="7" fillId="0" borderId="0" xfId="1" applyNumberFormat="1" applyFont="1"/>
    <xf numFmtId="9" fontId="7" fillId="0" borderId="0" xfId="1" applyNumberFormat="1" applyFont="1"/>
    <xf numFmtId="2" fontId="7" fillId="0" borderId="0" xfId="1" applyNumberFormat="1" applyFont="1"/>
    <xf numFmtId="10" fontId="18" fillId="14" borderId="52" xfId="3" applyNumberFormat="1" applyFont="1" applyFill="1" applyBorder="1" applyAlignment="1" applyProtection="1">
      <alignment horizontal="center" vertical="center"/>
      <protection locked="0"/>
    </xf>
    <xf numFmtId="0" fontId="14" fillId="8" borderId="0" xfId="1" applyFont="1" applyFill="1" applyAlignment="1">
      <alignment vertical="center" wrapText="1"/>
    </xf>
    <xf numFmtId="0" fontId="10" fillId="8" borderId="0" xfId="1" applyFont="1" applyFill="1" applyAlignment="1">
      <alignment vertical="center"/>
    </xf>
    <xf numFmtId="0" fontId="13" fillId="0" borderId="0" xfId="1" applyFont="1" applyAlignment="1">
      <alignment vertical="center" wrapText="1"/>
    </xf>
    <xf numFmtId="0" fontId="14" fillId="8" borderId="0" xfId="1" applyFont="1" applyFill="1" applyAlignment="1">
      <alignment horizontal="center" vertical="center" wrapText="1"/>
    </xf>
    <xf numFmtId="164" fontId="18" fillId="8" borderId="22" xfId="1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/>
    <xf numFmtId="0" fontId="18" fillId="5" borderId="107" xfId="1" applyFont="1" applyFill="1" applyBorder="1" applyAlignment="1">
      <alignment horizontal="center" vertical="center" wrapText="1"/>
    </xf>
    <xf numFmtId="0" fontId="30" fillId="8" borderId="107" xfId="1" applyFont="1" applyFill="1" applyBorder="1" applyAlignment="1" applyProtection="1">
      <alignment horizontal="center" vertical="center"/>
      <protection locked="0"/>
    </xf>
    <xf numFmtId="0" fontId="30" fillId="8" borderId="106" xfId="1" applyFont="1" applyFill="1" applyBorder="1" applyAlignment="1" applyProtection="1">
      <alignment horizontal="center" vertical="center" wrapText="1"/>
      <protection locked="0"/>
    </xf>
    <xf numFmtId="0" fontId="1" fillId="24" borderId="17" xfId="1" applyFont="1" applyFill="1" applyBorder="1"/>
    <xf numFmtId="0" fontId="3" fillId="23" borderId="93" xfId="1" applyFont="1" applyFill="1" applyBorder="1" applyAlignment="1">
      <alignment horizontal="center" vertical="center"/>
    </xf>
    <xf numFmtId="0" fontId="3" fillId="23" borderId="93" xfId="1" applyFont="1" applyFill="1" applyBorder="1" applyAlignment="1">
      <alignment horizontal="center" vertical="center" wrapText="1"/>
    </xf>
    <xf numFmtId="167" fontId="3" fillId="23" borderId="93" xfId="1" applyNumberFormat="1" applyFont="1" applyFill="1" applyBorder="1" applyAlignment="1">
      <alignment horizontal="center" vertical="center"/>
    </xf>
    <xf numFmtId="9" fontId="3" fillId="23" borderId="93" xfId="1" applyNumberFormat="1" applyFont="1" applyFill="1" applyBorder="1" applyAlignment="1">
      <alignment horizontal="center" vertical="center"/>
    </xf>
    <xf numFmtId="167" fontId="3" fillId="23" borderId="101" xfId="1" applyNumberFormat="1" applyFont="1" applyFill="1" applyBorder="1" applyAlignment="1">
      <alignment horizontal="center" vertical="center"/>
    </xf>
    <xf numFmtId="0" fontId="1" fillId="0" borderId="94" xfId="1" applyFont="1" applyBorder="1" applyAlignment="1">
      <alignment horizontal="center" vertical="center" wrapText="1"/>
    </xf>
    <xf numFmtId="166" fontId="30" fillId="0" borderId="93" xfId="1" applyNumberFormat="1" applyFont="1" applyBorder="1" applyAlignment="1" applyProtection="1">
      <alignment horizontal="center" vertical="center" wrapText="1"/>
      <protection locked="0"/>
    </xf>
    <xf numFmtId="49" fontId="30" fillId="0" borderId="93" xfId="1" applyNumberFormat="1" applyFont="1" applyBorder="1" applyAlignment="1" applyProtection="1">
      <alignment horizontal="center" vertical="center"/>
      <protection locked="0"/>
    </xf>
    <xf numFmtId="164" fontId="30" fillId="0" borderId="93" xfId="1" applyNumberFormat="1" applyFont="1" applyBorder="1" applyAlignment="1" applyProtection="1">
      <alignment horizontal="center" vertical="center"/>
      <protection locked="0"/>
    </xf>
    <xf numFmtId="9" fontId="30" fillId="0" borderId="93" xfId="1" applyNumberFormat="1" applyFont="1" applyBorder="1" applyAlignment="1">
      <alignment horizontal="center" vertical="center"/>
    </xf>
    <xf numFmtId="164" fontId="18" fillId="2" borderId="101" xfId="1" applyNumberFormat="1" applyFont="1" applyFill="1" applyBorder="1" applyAlignment="1">
      <alignment horizontal="center" vertical="center"/>
    </xf>
    <xf numFmtId="49" fontId="30" fillId="0" borderId="93" xfId="1" applyNumberFormat="1" applyFont="1" applyBorder="1" applyAlignment="1" applyProtection="1">
      <alignment horizontal="center" vertical="center" wrapText="1"/>
      <protection locked="0"/>
    </xf>
    <xf numFmtId="166" fontId="30" fillId="0" borderId="102" xfId="1" applyNumberFormat="1" applyFont="1" applyBorder="1" applyAlignment="1" applyProtection="1">
      <alignment horizontal="center" vertical="center"/>
      <protection locked="0"/>
    </xf>
    <xf numFmtId="0" fontId="1" fillId="24" borderId="104" xfId="1" applyFont="1" applyFill="1" applyBorder="1"/>
    <xf numFmtId="0" fontId="1" fillId="0" borderId="97" xfId="1" applyFont="1" applyBorder="1" applyAlignment="1">
      <alignment horizontal="center" vertical="center" wrapText="1"/>
    </xf>
    <xf numFmtId="166" fontId="30" fillId="0" borderId="96" xfId="1" applyNumberFormat="1" applyFont="1" applyBorder="1" applyAlignment="1" applyProtection="1">
      <alignment horizontal="center" vertical="center" wrapText="1"/>
      <protection locked="0"/>
    </xf>
    <xf numFmtId="49" fontId="30" fillId="0" borderId="96" xfId="1" applyNumberFormat="1" applyFont="1" applyBorder="1" applyAlignment="1" applyProtection="1">
      <alignment horizontal="center" vertical="center" wrapText="1"/>
      <protection locked="0"/>
    </xf>
    <xf numFmtId="164" fontId="30" fillId="0" borderId="96" xfId="1" applyNumberFormat="1" applyFont="1" applyBorder="1" applyAlignment="1" applyProtection="1">
      <alignment horizontal="center" vertical="center"/>
      <protection locked="0"/>
    </xf>
    <xf numFmtId="9" fontId="30" fillId="0" borderId="96" xfId="1" applyNumberFormat="1" applyFont="1" applyBorder="1" applyAlignment="1" applyProtection="1">
      <alignment horizontal="center" vertical="center"/>
      <protection locked="0"/>
    </xf>
    <xf numFmtId="164" fontId="18" fillId="2" borderId="87" xfId="1" applyNumberFormat="1" applyFont="1" applyFill="1" applyBorder="1" applyAlignment="1">
      <alignment horizontal="center" vertical="center"/>
    </xf>
    <xf numFmtId="9" fontId="30" fillId="0" borderId="93" xfId="1" applyNumberFormat="1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vertical="center"/>
    </xf>
    <xf numFmtId="164" fontId="3" fillId="0" borderId="87" xfId="1" applyNumberFormat="1" applyFont="1" applyBorder="1" applyAlignment="1">
      <alignment horizontal="right" vertical="center"/>
    </xf>
    <xf numFmtId="0" fontId="40" fillId="0" borderId="94" xfId="1" applyFont="1" applyBorder="1" applyAlignment="1">
      <alignment horizontal="center" vertical="center" wrapText="1"/>
    </xf>
    <xf numFmtId="164" fontId="1" fillId="6" borderId="93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89" xfId="1" applyNumberFormat="1" applyFont="1" applyBorder="1" applyAlignment="1">
      <alignment horizontal="right" vertical="center"/>
    </xf>
    <xf numFmtId="164" fontId="2" fillId="0" borderId="92" xfId="1" applyNumberFormat="1" applyFont="1" applyBorder="1" applyAlignment="1">
      <alignment horizontal="right" vertical="center"/>
    </xf>
    <xf numFmtId="164" fontId="2" fillId="0" borderId="87" xfId="1" applyNumberFormat="1" applyFont="1" applyBorder="1" applyAlignment="1">
      <alignment horizontal="right" vertical="center"/>
    </xf>
    <xf numFmtId="0" fontId="11" fillId="0" borderId="59" xfId="1" applyFont="1" applyBorder="1"/>
    <xf numFmtId="164" fontId="7" fillId="2" borderId="59" xfId="1" applyNumberFormat="1" applyFont="1" applyFill="1" applyBorder="1"/>
    <xf numFmtId="0" fontId="7" fillId="2" borderId="59" xfId="1" applyFont="1" applyFill="1" applyBorder="1"/>
    <xf numFmtId="0" fontId="3" fillId="0" borderId="58" xfId="1" applyFont="1" applyBorder="1" applyAlignment="1">
      <alignment horizontal="right" vertical="center"/>
    </xf>
    <xf numFmtId="0" fontId="7" fillId="3" borderId="17" xfId="1" applyFont="1" applyFill="1" applyBorder="1"/>
    <xf numFmtId="0" fontId="7" fillId="3" borderId="57" xfId="1" applyFont="1" applyFill="1" applyBorder="1"/>
    <xf numFmtId="0" fontId="48" fillId="17" borderId="33" xfId="1" applyFont="1" applyFill="1" applyBorder="1" applyAlignment="1">
      <alignment horizontal="center"/>
    </xf>
    <xf numFmtId="0" fontId="48" fillId="17" borderId="28" xfId="1" applyFont="1" applyFill="1" applyBorder="1" applyAlignment="1">
      <alignment horizontal="center"/>
    </xf>
    <xf numFmtId="0" fontId="48" fillId="17" borderId="22" xfId="1" applyFont="1" applyFill="1" applyBorder="1" applyAlignment="1">
      <alignment horizontal="center"/>
    </xf>
    <xf numFmtId="0" fontId="48" fillId="17" borderId="52" xfId="1" applyFont="1" applyFill="1" applyBorder="1" applyAlignment="1">
      <alignment horizontal="center" vertical="center" wrapText="1"/>
    </xf>
    <xf numFmtId="0" fontId="48" fillId="0" borderId="27" xfId="1" applyFont="1" applyBorder="1" applyAlignment="1">
      <alignment horizontal="center"/>
    </xf>
    <xf numFmtId="164" fontId="51" fillId="19" borderId="29" xfId="5" applyNumberFormat="1" applyFont="1" applyFill="1" applyBorder="1" applyAlignment="1" applyProtection="1">
      <alignment horizontal="center"/>
      <protection locked="0"/>
    </xf>
    <xf numFmtId="0" fontId="52" fillId="0" borderId="27" xfId="1" applyFont="1" applyBorder="1" applyAlignment="1">
      <alignment horizontal="center"/>
    </xf>
    <xf numFmtId="164" fontId="52" fillId="19" borderId="29" xfId="5" applyNumberFormat="1" applyFont="1" applyFill="1" applyBorder="1" applyAlignment="1" applyProtection="1">
      <alignment horizontal="center"/>
      <protection locked="0"/>
    </xf>
    <xf numFmtId="0" fontId="52" fillId="0" borderId="27" xfId="1" applyFont="1" applyBorder="1" applyAlignment="1">
      <alignment horizontal="center" wrapText="1"/>
    </xf>
    <xf numFmtId="164" fontId="48" fillId="18" borderId="29" xfId="5" applyNumberFormat="1" applyFont="1" applyFill="1" applyBorder="1" applyAlignment="1" applyProtection="1">
      <alignment horizontal="center"/>
    </xf>
    <xf numFmtId="0" fontId="53" fillId="17" borderId="67" xfId="1" applyFont="1" applyFill="1" applyBorder="1" applyAlignment="1">
      <alignment horizontal="center" vertical="center"/>
    </xf>
    <xf numFmtId="0" fontId="53" fillId="0" borderId="10" xfId="1" applyFont="1" applyBorder="1" applyAlignment="1">
      <alignment horizontal="center" wrapText="1"/>
    </xf>
    <xf numFmtId="165" fontId="53" fillId="0" borderId="66" xfId="4" applyNumberFormat="1" applyFont="1" applyFill="1" applyBorder="1" applyAlignment="1" applyProtection="1">
      <alignment horizontal="center" vertical="center"/>
    </xf>
    <xf numFmtId="0" fontId="53" fillId="35" borderId="60" xfId="1" applyFont="1" applyFill="1" applyBorder="1"/>
    <xf numFmtId="0" fontId="53" fillId="35" borderId="15" xfId="1" applyFont="1" applyFill="1" applyBorder="1"/>
    <xf numFmtId="0" fontId="1" fillId="0" borderId="60" xfId="2" applyFont="1" applyBorder="1"/>
    <xf numFmtId="0" fontId="1" fillId="0" borderId="59" xfId="2" applyFont="1" applyBorder="1"/>
    <xf numFmtId="0" fontId="1" fillId="0" borderId="58" xfId="2" applyFont="1" applyBorder="1"/>
    <xf numFmtId="0" fontId="16" fillId="2" borderId="57" xfId="2" applyFont="1" applyFill="1" applyBorder="1" applyAlignment="1">
      <alignment horizontal="right"/>
    </xf>
    <xf numFmtId="0" fontId="7" fillId="3" borderId="17" xfId="2" applyFont="1" applyFill="1" applyBorder="1"/>
    <xf numFmtId="0" fontId="7" fillId="3" borderId="57" xfId="2" applyFont="1" applyFill="1" applyBorder="1"/>
    <xf numFmtId="0" fontId="11" fillId="0" borderId="0" xfId="1" applyFont="1" applyAlignment="1">
      <alignment horizontal="center"/>
    </xf>
    <xf numFmtId="0" fontId="25" fillId="0" borderId="0" xfId="1" applyFont="1" applyAlignment="1">
      <alignment horizontal="center" vertical="center"/>
    </xf>
    <xf numFmtId="0" fontId="1" fillId="36" borderId="0" xfId="1" applyFont="1" applyFill="1"/>
    <xf numFmtId="0" fontId="45" fillId="36" borderId="0" xfId="1" applyFont="1" applyFill="1"/>
    <xf numFmtId="0" fontId="1" fillId="10" borderId="0" xfId="2" applyFont="1" applyFill="1"/>
    <xf numFmtId="0" fontId="1" fillId="36" borderId="0" xfId="1" applyFont="1" applyFill="1" applyAlignment="1">
      <alignment horizontal="center"/>
    </xf>
    <xf numFmtId="44" fontId="1" fillId="36" borderId="0" xfId="5" applyFont="1" applyFill="1" applyBorder="1" applyAlignment="1" applyProtection="1">
      <alignment horizontal="center"/>
    </xf>
    <xf numFmtId="0" fontId="7" fillId="10" borderId="0" xfId="2" applyFont="1" applyFill="1"/>
    <xf numFmtId="0" fontId="21" fillId="10" borderId="0" xfId="2" applyFont="1" applyFill="1"/>
    <xf numFmtId="0" fontId="11" fillId="10" borderId="0" xfId="2" applyFont="1" applyFill="1"/>
    <xf numFmtId="0" fontId="1" fillId="10" borderId="0" xfId="1" applyFont="1" applyFill="1"/>
    <xf numFmtId="0" fontId="34" fillId="10" borderId="0" xfId="1" applyFont="1" applyFill="1" applyAlignment="1">
      <alignment horizontal="center" vertical="center" wrapText="1"/>
    </xf>
    <xf numFmtId="0" fontId="18" fillId="10" borderId="0" xfId="1" applyFont="1" applyFill="1" applyAlignment="1">
      <alignment horizontal="center" vertical="center"/>
    </xf>
    <xf numFmtId="0" fontId="10" fillId="10" borderId="0" xfId="1" applyFont="1" applyFill="1" applyAlignment="1">
      <alignment horizontal="center" vertical="center" wrapText="1"/>
    </xf>
    <xf numFmtId="164" fontId="10" fillId="10" borderId="0" xfId="1" applyNumberFormat="1" applyFont="1" applyFill="1" applyAlignment="1">
      <alignment horizontal="center" vertical="center"/>
    </xf>
    <xf numFmtId="0" fontId="39" fillId="10" borderId="0" xfId="1" applyFont="1" applyFill="1" applyAlignment="1">
      <alignment vertical="center" wrapText="1"/>
    </xf>
    <xf numFmtId="0" fontId="15" fillId="10" borderId="0" xfId="1" applyFont="1" applyFill="1" applyAlignment="1">
      <alignment horizontal="center" vertical="center" wrapText="1"/>
    </xf>
    <xf numFmtId="0" fontId="18" fillId="10" borderId="0" xfId="1" applyFont="1" applyFill="1" applyAlignment="1">
      <alignment vertical="center"/>
    </xf>
    <xf numFmtId="0" fontId="11" fillId="10" borderId="0" xfId="1" applyFont="1" applyFill="1" applyAlignment="1">
      <alignment vertical="center"/>
    </xf>
    <xf numFmtId="0" fontId="3" fillId="10" borderId="0" xfId="1" applyFont="1" applyFill="1" applyAlignment="1">
      <alignment horizontal="right" vertical="center"/>
    </xf>
    <xf numFmtId="164" fontId="1" fillId="10" borderId="0" xfId="1" applyNumberFormat="1" applyFont="1" applyFill="1"/>
    <xf numFmtId="0" fontId="14" fillId="10" borderId="0" xfId="1" applyFont="1" applyFill="1"/>
    <xf numFmtId="0" fontId="7" fillId="10" borderId="0" xfId="1" applyFont="1" applyFill="1"/>
    <xf numFmtId="0" fontId="16" fillId="10" borderId="0" xfId="1" applyFont="1" applyFill="1"/>
    <xf numFmtId="164" fontId="10" fillId="39" borderId="53" xfId="1" applyNumberFormat="1" applyFont="1" applyFill="1" applyBorder="1" applyAlignment="1">
      <alignment horizontal="center" vertical="center"/>
    </xf>
    <xf numFmtId="0" fontId="35" fillId="10" borderId="0" xfId="1" applyFont="1" applyFill="1" applyAlignment="1">
      <alignment horizontal="center" vertical="center" wrapText="1"/>
    </xf>
    <xf numFmtId="0" fontId="35" fillId="10" borderId="0" xfId="1" applyFont="1" applyFill="1" applyAlignment="1">
      <alignment horizontal="center" vertical="center"/>
    </xf>
    <xf numFmtId="0" fontId="0" fillId="0" borderId="0" xfId="1" applyFont="1"/>
    <xf numFmtId="164" fontId="1" fillId="0" borderId="0" xfId="1" applyNumberFormat="1" applyFont="1"/>
    <xf numFmtId="8" fontId="7" fillId="0" borderId="0" xfId="1" applyNumberFormat="1" applyFont="1"/>
    <xf numFmtId="0" fontId="16" fillId="2" borderId="0" xfId="6" applyFont="1" applyFill="1"/>
    <xf numFmtId="0" fontId="3" fillId="37" borderId="49" xfId="1" applyFont="1" applyFill="1" applyBorder="1" applyAlignment="1" applyProtection="1">
      <alignment horizontal="center" vertical="center"/>
      <protection locked="0"/>
    </xf>
    <xf numFmtId="14" fontId="18" fillId="37" borderId="48" xfId="1" applyNumberFormat="1" applyFont="1" applyFill="1" applyBorder="1" applyAlignment="1" applyProtection="1">
      <alignment horizontal="center"/>
      <protection locked="0"/>
    </xf>
    <xf numFmtId="164" fontId="18" fillId="37" borderId="46" xfId="1" applyNumberFormat="1" applyFont="1" applyFill="1" applyBorder="1" applyAlignment="1" applyProtection="1">
      <alignment horizontal="center" vertical="center"/>
      <protection locked="0"/>
    </xf>
    <xf numFmtId="164" fontId="18" fillId="37" borderId="48" xfId="1" applyNumberFormat="1" applyFont="1" applyFill="1" applyBorder="1" applyAlignment="1" applyProtection="1">
      <alignment horizontal="center" vertical="center"/>
      <protection locked="0"/>
    </xf>
    <xf numFmtId="164" fontId="18" fillId="37" borderId="47" xfId="1" applyNumberFormat="1" applyFont="1" applyFill="1" applyBorder="1" applyAlignment="1" applyProtection="1">
      <alignment horizontal="center" vertical="center"/>
      <protection locked="0"/>
    </xf>
    <xf numFmtId="164" fontId="31" fillId="37" borderId="46" xfId="1" applyNumberFormat="1" applyFont="1" applyFill="1" applyBorder="1" applyAlignment="1" applyProtection="1">
      <alignment horizontal="center" vertical="center"/>
      <protection locked="0"/>
    </xf>
    <xf numFmtId="164" fontId="31" fillId="37" borderId="45" xfId="1" applyNumberFormat="1" applyFont="1" applyFill="1" applyBorder="1" applyAlignment="1" applyProtection="1">
      <alignment horizontal="center" vertical="center"/>
      <protection locked="0"/>
    </xf>
    <xf numFmtId="164" fontId="31" fillId="37" borderId="44" xfId="1" applyNumberFormat="1" applyFont="1" applyFill="1" applyBorder="1" applyAlignment="1" applyProtection="1">
      <alignment horizontal="center" vertical="center"/>
      <protection locked="0"/>
    </xf>
    <xf numFmtId="164" fontId="18" fillId="37" borderId="43" xfId="1" applyNumberFormat="1" applyFont="1" applyFill="1" applyBorder="1" applyAlignment="1">
      <alignment horizontal="center" vertical="center"/>
    </xf>
    <xf numFmtId="0" fontId="3" fillId="38" borderId="30" xfId="1" applyFont="1" applyFill="1" applyBorder="1" applyAlignment="1" applyProtection="1">
      <alignment horizontal="center" vertical="center"/>
      <protection locked="0"/>
    </xf>
    <xf numFmtId="14" fontId="18" fillId="38" borderId="29" xfId="1" applyNumberFormat="1" applyFont="1" applyFill="1" applyBorder="1" applyAlignment="1" applyProtection="1">
      <alignment horizontal="center"/>
      <protection locked="0"/>
    </xf>
    <xf numFmtId="164" fontId="18" fillId="37" borderId="27" xfId="1" applyNumberFormat="1" applyFont="1" applyFill="1" applyBorder="1" applyAlignment="1" applyProtection="1">
      <alignment horizontal="center" vertical="center"/>
      <protection locked="0"/>
    </xf>
    <xf numFmtId="164" fontId="18" fillId="38" borderId="29" xfId="1" applyNumberFormat="1" applyFont="1" applyFill="1" applyBorder="1" applyAlignment="1" applyProtection="1">
      <alignment horizontal="center" vertical="center"/>
      <protection locked="0"/>
    </xf>
    <xf numFmtId="164" fontId="18" fillId="37" borderId="28" xfId="1" applyNumberFormat="1" applyFont="1" applyFill="1" applyBorder="1" applyAlignment="1" applyProtection="1">
      <alignment horizontal="center" vertical="center"/>
      <protection locked="0"/>
    </xf>
    <xf numFmtId="164" fontId="31" fillId="37" borderId="27" xfId="1" applyNumberFormat="1" applyFont="1" applyFill="1" applyBorder="1" applyAlignment="1" applyProtection="1">
      <alignment horizontal="center" vertical="center"/>
      <protection locked="0"/>
    </xf>
    <xf numFmtId="164" fontId="31" fillId="37" borderId="1" xfId="1" applyNumberFormat="1" applyFont="1" applyFill="1" applyBorder="1" applyAlignment="1" applyProtection="1">
      <alignment horizontal="center" vertical="center"/>
      <protection locked="0"/>
    </xf>
    <xf numFmtId="164" fontId="31" fillId="37" borderId="26" xfId="1" applyNumberFormat="1" applyFont="1" applyFill="1" applyBorder="1" applyAlignment="1" applyProtection="1">
      <alignment horizontal="center" vertical="center"/>
      <protection locked="0"/>
    </xf>
    <xf numFmtId="164" fontId="18" fillId="37" borderId="25" xfId="1" applyNumberFormat="1" applyFont="1" applyFill="1" applyBorder="1" applyAlignment="1">
      <alignment horizontal="center" vertical="center"/>
    </xf>
    <xf numFmtId="0" fontId="3" fillId="38" borderId="35" xfId="1" applyFont="1" applyFill="1" applyBorder="1" applyAlignment="1" applyProtection="1">
      <alignment horizontal="center" vertical="center"/>
      <protection locked="0"/>
    </xf>
    <xf numFmtId="14" fontId="18" fillId="38" borderId="34" xfId="1" applyNumberFormat="1" applyFont="1" applyFill="1" applyBorder="1" applyAlignment="1" applyProtection="1">
      <alignment horizontal="center"/>
      <protection locked="0"/>
    </xf>
    <xf numFmtId="164" fontId="18" fillId="37" borderId="2" xfId="1" applyNumberFormat="1" applyFont="1" applyFill="1" applyBorder="1" applyAlignment="1" applyProtection="1">
      <alignment horizontal="center" vertical="center"/>
      <protection locked="0"/>
    </xf>
    <xf numFmtId="164" fontId="18" fillId="38" borderId="34" xfId="1" applyNumberFormat="1" applyFont="1" applyFill="1" applyBorder="1" applyAlignment="1" applyProtection="1">
      <alignment horizontal="center" vertical="center"/>
      <protection locked="0"/>
    </xf>
    <xf numFmtId="164" fontId="18" fillId="37" borderId="33" xfId="1" applyNumberFormat="1" applyFont="1" applyFill="1" applyBorder="1" applyAlignment="1" applyProtection="1">
      <alignment horizontal="center" vertical="center"/>
      <protection locked="0"/>
    </xf>
    <xf numFmtId="164" fontId="31" fillId="37" borderId="2" xfId="1" applyNumberFormat="1" applyFont="1" applyFill="1" applyBorder="1" applyAlignment="1" applyProtection="1">
      <alignment horizontal="center" vertical="center"/>
      <protection locked="0"/>
    </xf>
    <xf numFmtId="164" fontId="31" fillId="37" borderId="32" xfId="1" applyNumberFormat="1" applyFont="1" applyFill="1" applyBorder="1" applyAlignment="1" applyProtection="1">
      <alignment horizontal="center" vertical="center"/>
      <protection locked="0"/>
    </xf>
    <xf numFmtId="164" fontId="31" fillId="37" borderId="4" xfId="1" applyNumberFormat="1" applyFont="1" applyFill="1" applyBorder="1" applyAlignment="1" applyProtection="1">
      <alignment horizontal="center" vertical="center"/>
      <protection locked="0"/>
    </xf>
    <xf numFmtId="164" fontId="18" fillId="37" borderId="31" xfId="1" applyNumberFormat="1" applyFont="1" applyFill="1" applyBorder="1" applyAlignment="1">
      <alignment horizontal="center" vertical="center"/>
    </xf>
    <xf numFmtId="164" fontId="18" fillId="37" borderId="36" xfId="1" applyNumberFormat="1" applyFont="1" applyFill="1" applyBorder="1" applyAlignment="1">
      <alignment horizontal="center" vertical="center"/>
    </xf>
    <xf numFmtId="164" fontId="18" fillId="37" borderId="18" xfId="1" applyNumberFormat="1" applyFont="1" applyFill="1" applyBorder="1" applyAlignment="1">
      <alignment horizontal="center" vertical="center"/>
    </xf>
    <xf numFmtId="8" fontId="18" fillId="37" borderId="16" xfId="1" applyNumberFormat="1" applyFont="1" applyFill="1" applyBorder="1" applyAlignment="1">
      <alignment horizontal="center" vertical="center"/>
    </xf>
    <xf numFmtId="164" fontId="18" fillId="37" borderId="7" xfId="1" applyNumberFormat="1" applyFont="1" applyFill="1" applyBorder="1" applyAlignment="1">
      <alignment horizontal="center" vertical="center"/>
    </xf>
    <xf numFmtId="0" fontId="1" fillId="0" borderId="0" xfId="6" applyFont="1"/>
    <xf numFmtId="0" fontId="7" fillId="0" borderId="0" xfId="6" applyFont="1"/>
    <xf numFmtId="2" fontId="7" fillId="0" borderId="0" xfId="6" applyNumberFormat="1" applyFont="1"/>
    <xf numFmtId="164" fontId="7" fillId="0" borderId="0" xfId="6" applyNumberFormat="1" applyFont="1"/>
    <xf numFmtId="9" fontId="7" fillId="0" borderId="0" xfId="6" applyNumberFormat="1" applyFont="1"/>
    <xf numFmtId="0" fontId="22" fillId="2" borderId="0" xfId="6" applyFont="1" applyFill="1" applyAlignment="1">
      <alignment vertical="top" wrapText="1"/>
    </xf>
    <xf numFmtId="0" fontId="8" fillId="2" borderId="0" xfId="6" applyFont="1" applyFill="1" applyAlignment="1">
      <alignment vertical="top" wrapText="1"/>
    </xf>
    <xf numFmtId="0" fontId="8" fillId="0" borderId="0" xfId="6" applyFont="1"/>
    <xf numFmtId="0" fontId="8" fillId="2" borderId="0" xfId="6" applyFont="1" applyFill="1" applyAlignment="1">
      <alignment wrapText="1"/>
    </xf>
    <xf numFmtId="0" fontId="11" fillId="0" borderId="0" xfId="6" applyFont="1"/>
    <xf numFmtId="0" fontId="8" fillId="2" borderId="0" xfId="6" applyFont="1" applyFill="1" applyAlignment="1">
      <alignment horizontal="left" wrapText="1"/>
    </xf>
    <xf numFmtId="0" fontId="21" fillId="0" borderId="0" xfId="6" applyFont="1"/>
    <xf numFmtId="0" fontId="7" fillId="3" borderId="0" xfId="6" applyFont="1" applyFill="1"/>
    <xf numFmtId="164" fontId="7" fillId="3" borderId="0" xfId="6" applyNumberFormat="1" applyFont="1" applyFill="1"/>
    <xf numFmtId="0" fontId="16" fillId="2" borderId="0" xfId="6" applyFont="1" applyFill="1" applyAlignment="1">
      <alignment horizontal="right"/>
    </xf>
    <xf numFmtId="0" fontId="7" fillId="2" borderId="0" xfId="6" applyFont="1" applyFill="1"/>
    <xf numFmtId="164" fontId="7" fillId="2" borderId="0" xfId="6" applyNumberFormat="1" applyFont="1" applyFill="1"/>
    <xf numFmtId="0" fontId="7" fillId="0" borderId="0" xfId="6" applyFont="1" applyAlignment="1">
      <alignment horizontal="left" vertical="center"/>
    </xf>
    <xf numFmtId="44" fontId="10" fillId="0" borderId="23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44" fontId="7" fillId="0" borderId="110" xfId="6" applyNumberFormat="1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25" borderId="14" xfId="6" applyFont="1" applyFill="1" applyBorder="1" applyAlignment="1">
      <alignment horizontal="center" vertical="center"/>
    </xf>
    <xf numFmtId="0" fontId="1" fillId="6" borderId="20" xfId="6" applyFont="1" applyFill="1" applyBorder="1" applyAlignment="1" applyProtection="1">
      <alignment horizontal="center" vertical="center"/>
      <protection locked="0"/>
    </xf>
    <xf numFmtId="0" fontId="1" fillId="0" borderId="19" xfId="6" applyFont="1" applyBorder="1" applyAlignment="1">
      <alignment horizontal="center" vertical="center"/>
    </xf>
    <xf numFmtId="44" fontId="7" fillId="0" borderId="63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25" borderId="0" xfId="6" applyFont="1" applyFill="1" applyAlignment="1">
      <alignment horizontal="center" vertical="center"/>
    </xf>
    <xf numFmtId="9" fontId="10" fillId="26" borderId="34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" applyFont="1"/>
    <xf numFmtId="44" fontId="7" fillId="0" borderId="0" xfId="6" applyNumberFormat="1" applyFont="1" applyAlignment="1">
      <alignment horizontal="center" vertical="center"/>
    </xf>
    <xf numFmtId="0" fontId="1" fillId="0" borderId="0" xfId="6" applyFont="1" applyAlignment="1">
      <alignment horizontal="center" vertical="center"/>
    </xf>
    <xf numFmtId="44" fontId="10" fillId="0" borderId="0" xfId="6" applyNumberFormat="1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44" fontId="1" fillId="0" borderId="0" xfId="6" applyNumberFormat="1" applyFont="1"/>
    <xf numFmtId="44" fontId="7" fillId="0" borderId="0" xfId="6" applyNumberFormat="1" applyFont="1"/>
    <xf numFmtId="0" fontId="10" fillId="8" borderId="0" xfId="6" applyFont="1" applyFill="1" applyAlignment="1">
      <alignment vertical="center" wrapText="1"/>
    </xf>
    <xf numFmtId="0" fontId="10" fillId="8" borderId="0" xfId="6" applyFont="1" applyFill="1" applyAlignment="1">
      <alignment horizontal="center" vertical="center" wrapText="1"/>
    </xf>
    <xf numFmtId="168" fontId="7" fillId="0" borderId="0" xfId="6" applyNumberFormat="1" applyFont="1"/>
    <xf numFmtId="0" fontId="14" fillId="8" borderId="0" xfId="6" applyFont="1" applyFill="1" applyAlignment="1">
      <alignment vertical="center" wrapText="1"/>
    </xf>
    <xf numFmtId="0" fontId="18" fillId="0" borderId="0" xfId="6" applyFont="1" applyAlignment="1">
      <alignment horizontal="center" vertical="center"/>
    </xf>
    <xf numFmtId="164" fontId="15" fillId="0" borderId="0" xfId="6" applyNumberFormat="1" applyFont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164" fontId="15" fillId="2" borderId="0" xfId="6" applyNumberFormat="1" applyFont="1" applyFill="1" applyAlignment="1">
      <alignment vertical="center" wrapText="1"/>
    </xf>
    <xf numFmtId="0" fontId="13" fillId="0" borderId="0" xfId="6" applyFont="1"/>
    <xf numFmtId="0" fontId="14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center"/>
      <protection locked="0"/>
    </xf>
    <xf numFmtId="0" fontId="56" fillId="0" borderId="0" xfId="6" applyFont="1" applyAlignment="1">
      <alignment horizontal="center" vertical="center"/>
    </xf>
    <xf numFmtId="0" fontId="30" fillId="21" borderId="75" xfId="1" applyFont="1" applyFill="1" applyBorder="1" applyAlignment="1" applyProtection="1">
      <alignment horizontal="left" vertical="center"/>
      <protection locked="0"/>
    </xf>
    <xf numFmtId="0" fontId="11" fillId="10" borderId="75" xfId="1" applyFont="1" applyFill="1" applyBorder="1" applyProtection="1">
      <protection locked="0"/>
    </xf>
    <xf numFmtId="0" fontId="11" fillId="10" borderId="74" xfId="1" applyFont="1" applyFill="1" applyBorder="1" applyProtection="1">
      <protection locked="0"/>
    </xf>
    <xf numFmtId="0" fontId="41" fillId="10" borderId="0" xfId="1" applyFont="1" applyFill="1" applyAlignment="1">
      <alignment vertical="center" wrapText="1"/>
    </xf>
    <xf numFmtId="164" fontId="2" fillId="0" borderId="123" xfId="1" applyNumberFormat="1" applyFont="1" applyBorder="1" applyAlignment="1">
      <alignment horizontal="right" vertical="center"/>
    </xf>
    <xf numFmtId="164" fontId="3" fillId="0" borderId="125" xfId="1" applyNumberFormat="1" applyFont="1" applyBorder="1" applyAlignment="1">
      <alignment horizontal="right" vertical="center"/>
    </xf>
    <xf numFmtId="164" fontId="3" fillId="0" borderId="92" xfId="1" applyNumberFormat="1" applyFont="1" applyBorder="1" applyAlignment="1">
      <alignment horizontal="right" vertical="center"/>
    </xf>
    <xf numFmtId="0" fontId="40" fillId="0" borderId="126" xfId="1" applyFont="1" applyBorder="1" applyAlignment="1">
      <alignment horizontal="center" vertical="center" wrapText="1"/>
    </xf>
    <xf numFmtId="0" fontId="60" fillId="0" borderId="126" xfId="1" applyFont="1" applyBorder="1" applyAlignment="1">
      <alignment horizontal="center" vertical="center"/>
    </xf>
    <xf numFmtId="0" fontId="60" fillId="0" borderId="29" xfId="1" applyFont="1" applyBorder="1" applyAlignment="1">
      <alignment horizontal="center" vertical="center"/>
    </xf>
    <xf numFmtId="164" fontId="59" fillId="6" borderId="122" xfId="1" applyNumberFormat="1" applyFont="1" applyFill="1" applyBorder="1" applyAlignment="1" applyProtection="1">
      <alignment horizontal="center" vertical="center"/>
      <protection locked="0"/>
    </xf>
    <xf numFmtId="167" fontId="3" fillId="6" borderId="88" xfId="1" applyNumberFormat="1" applyFont="1" applyFill="1" applyBorder="1" applyAlignment="1" applyProtection="1">
      <alignment horizontal="center" vertical="center" wrapText="1"/>
      <protection locked="0"/>
    </xf>
    <xf numFmtId="0" fontId="58" fillId="10" borderId="0" xfId="1" applyFont="1" applyFill="1" applyAlignment="1">
      <alignment vertical="center" wrapText="1"/>
    </xf>
    <xf numFmtId="0" fontId="41" fillId="10" borderId="0" xfId="1" applyFont="1" applyFill="1" applyAlignment="1">
      <alignment horizontal="center" vertical="center" wrapText="1"/>
    </xf>
    <xf numFmtId="0" fontId="1" fillId="10" borderId="0" xfId="1" applyFont="1" applyFill="1" applyAlignment="1">
      <alignment horizontal="center"/>
    </xf>
    <xf numFmtId="0" fontId="40" fillId="0" borderId="80" xfId="1" applyFont="1" applyBorder="1" applyAlignment="1">
      <alignment horizontal="center" vertical="center" wrapText="1"/>
    </xf>
    <xf numFmtId="164" fontId="1" fillId="6" borderId="127" xfId="1" applyNumberFormat="1" applyFont="1" applyFill="1" applyBorder="1" applyAlignment="1" applyProtection="1">
      <alignment horizontal="center" vertical="center" wrapText="1"/>
      <protection locked="0"/>
    </xf>
    <xf numFmtId="0" fontId="58" fillId="10" borderId="17" xfId="1" applyFont="1" applyFill="1" applyBorder="1" applyAlignment="1">
      <alignment vertical="center" wrapText="1"/>
    </xf>
    <xf numFmtId="0" fontId="9" fillId="31" borderId="60" xfId="1" applyFont="1" applyFill="1" applyBorder="1" applyAlignment="1">
      <alignment horizontal="center" vertical="center" wrapText="1"/>
    </xf>
    <xf numFmtId="0" fontId="4" fillId="32" borderId="59" xfId="1" applyFont="1" applyFill="1" applyBorder="1"/>
    <xf numFmtId="0" fontId="4" fillId="32" borderId="58" xfId="1" applyFont="1" applyFill="1" applyBorder="1"/>
    <xf numFmtId="0" fontId="4" fillId="32" borderId="17" xfId="1" applyFont="1" applyFill="1" applyBorder="1"/>
    <xf numFmtId="0" fontId="4" fillId="32" borderId="0" xfId="1" applyFont="1" applyFill="1"/>
    <xf numFmtId="0" fontId="4" fillId="32" borderId="57" xfId="1" applyFont="1" applyFill="1" applyBorder="1"/>
    <xf numFmtId="0" fontId="4" fillId="32" borderId="15" xfId="1" applyFont="1" applyFill="1" applyBorder="1"/>
    <xf numFmtId="0" fontId="4" fillId="32" borderId="14" xfId="1" applyFont="1" applyFill="1" applyBorder="1"/>
    <xf numFmtId="0" fontId="4" fillId="32" borderId="54" xfId="1" applyFont="1" applyFill="1" applyBorder="1"/>
    <xf numFmtId="0" fontId="10" fillId="37" borderId="15" xfId="1" applyFont="1" applyFill="1" applyBorder="1" applyAlignment="1">
      <alignment horizontal="center" vertical="center"/>
    </xf>
    <xf numFmtId="0" fontId="11" fillId="38" borderId="56" xfId="1" applyFont="1" applyFill="1" applyBorder="1"/>
    <xf numFmtId="0" fontId="11" fillId="0" borderId="55" xfId="1" applyFont="1" applyBorder="1" applyAlignment="1" applyProtection="1">
      <alignment horizontal="center"/>
      <protection locked="0"/>
    </xf>
    <xf numFmtId="0" fontId="11" fillId="0" borderId="14" xfId="1" applyFont="1" applyBorder="1" applyAlignment="1" applyProtection="1">
      <alignment horizontal="center"/>
      <protection locked="0"/>
    </xf>
    <xf numFmtId="0" fontId="11" fillId="0" borderId="56" xfId="1" applyFont="1" applyBorder="1" applyAlignment="1" applyProtection="1">
      <alignment horizontal="center"/>
      <protection locked="0"/>
    </xf>
    <xf numFmtId="0" fontId="10" fillId="37" borderId="55" xfId="1" applyFont="1" applyFill="1" applyBorder="1" applyAlignment="1">
      <alignment horizontal="center" vertical="center"/>
    </xf>
    <xf numFmtId="0" fontId="12" fillId="0" borderId="55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Protection="1">
      <protection locked="0"/>
    </xf>
    <xf numFmtId="0" fontId="11" fillId="0" borderId="56" xfId="1" applyFont="1" applyBorder="1" applyProtection="1">
      <protection locked="0"/>
    </xf>
    <xf numFmtId="0" fontId="11" fillId="0" borderId="54" xfId="1" applyFont="1" applyBorder="1" applyProtection="1">
      <protection locked="0"/>
    </xf>
    <xf numFmtId="0" fontId="15" fillId="37" borderId="9" xfId="1" applyFont="1" applyFill="1" applyBorder="1" applyAlignment="1">
      <alignment horizontal="center" vertical="center" wrapText="1"/>
    </xf>
    <xf numFmtId="0" fontId="17" fillId="38" borderId="8" xfId="1" applyFont="1" applyFill="1" applyBorder="1"/>
    <xf numFmtId="164" fontId="27" fillId="16" borderId="9" xfId="1" applyNumberFormat="1" applyFont="1" applyFill="1" applyBorder="1" applyAlignment="1">
      <alignment horizontal="center" vertical="center" wrapText="1"/>
    </xf>
    <xf numFmtId="0" fontId="28" fillId="15" borderId="8" xfId="1" applyFont="1" applyFill="1" applyBorder="1"/>
    <xf numFmtId="0" fontId="28" fillId="15" borderId="53" xfId="1" applyFont="1" applyFill="1" applyBorder="1"/>
    <xf numFmtId="0" fontId="13" fillId="0" borderId="0" xfId="1" applyFont="1" applyAlignment="1">
      <alignment horizontal="left" vertical="center" wrapText="1"/>
    </xf>
    <xf numFmtId="0" fontId="1" fillId="0" borderId="0" xfId="1" applyFont="1"/>
    <xf numFmtId="0" fontId="18" fillId="37" borderId="9" xfId="1" applyFont="1" applyFill="1" applyBorder="1" applyAlignment="1">
      <alignment horizontal="center" vertical="center"/>
    </xf>
    <xf numFmtId="0" fontId="18" fillId="37" borderId="8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8" fillId="40" borderId="1" xfId="1" applyFont="1" applyFill="1" applyBorder="1" applyAlignment="1">
      <alignment horizontal="center" vertical="center"/>
    </xf>
    <xf numFmtId="0" fontId="11" fillId="38" borderId="1" xfId="1" applyFont="1" applyFill="1" applyBorder="1"/>
    <xf numFmtId="0" fontId="18" fillId="40" borderId="1" xfId="1" applyFont="1" applyFill="1" applyBorder="1" applyAlignment="1">
      <alignment horizontal="left" vertical="center"/>
    </xf>
    <xf numFmtId="0" fontId="29" fillId="13" borderId="1" xfId="1" applyFont="1" applyFill="1" applyBorder="1" applyAlignment="1" applyProtection="1">
      <alignment horizontal="left" vertical="center"/>
      <protection locked="0"/>
    </xf>
    <xf numFmtId="0" fontId="11" fillId="6" borderId="1" xfId="1" applyFont="1" applyFill="1" applyBorder="1" applyProtection="1">
      <protection locked="0"/>
    </xf>
    <xf numFmtId="0" fontId="18" fillId="12" borderId="51" xfId="1" applyFont="1" applyFill="1" applyBorder="1" applyAlignment="1">
      <alignment horizontal="left" vertical="center" wrapText="1"/>
    </xf>
    <xf numFmtId="0" fontId="11" fillId="10" borderId="51" xfId="1" applyFont="1" applyFill="1" applyBorder="1"/>
    <xf numFmtId="0" fontId="11" fillId="10" borderId="12" xfId="1" applyFont="1" applyFill="1" applyBorder="1"/>
    <xf numFmtId="0" fontId="32" fillId="0" borderId="12" xfId="1" applyFont="1" applyBorder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top" wrapText="1"/>
    </xf>
    <xf numFmtId="0" fontId="32" fillId="0" borderId="5" xfId="1" applyFont="1" applyBorder="1" applyAlignment="1">
      <alignment horizontal="center" vertical="top" wrapText="1"/>
    </xf>
    <xf numFmtId="0" fontId="32" fillId="0" borderId="4" xfId="1" applyFont="1" applyBorder="1" applyAlignment="1">
      <alignment horizontal="center" vertical="top" wrapText="1"/>
    </xf>
    <xf numFmtId="0" fontId="32" fillId="0" borderId="2" xfId="1" applyFont="1" applyBorder="1" applyAlignment="1">
      <alignment horizontal="center" vertical="top" wrapText="1"/>
    </xf>
    <xf numFmtId="0" fontId="18" fillId="8" borderId="17" xfId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0" fontId="18" fillId="8" borderId="15" xfId="1" applyFont="1" applyFill="1" applyBorder="1" applyAlignment="1">
      <alignment horizontal="center" vertical="center"/>
    </xf>
    <xf numFmtId="0" fontId="18" fillId="8" borderId="14" xfId="1" applyFont="1" applyFill="1" applyBorder="1" applyAlignment="1">
      <alignment horizontal="center" vertical="center"/>
    </xf>
    <xf numFmtId="0" fontId="18" fillId="37" borderId="15" xfId="1" applyFont="1" applyFill="1" applyBorder="1" applyAlignment="1">
      <alignment horizontal="center" vertical="center"/>
    </xf>
    <xf numFmtId="0" fontId="11" fillId="38" borderId="14" xfId="1" applyFont="1" applyFill="1" applyBorder="1" applyAlignment="1">
      <alignment horizontal="center"/>
    </xf>
    <xf numFmtId="0" fontId="7" fillId="6" borderId="12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5" fillId="37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Fill="1" applyBorder="1" applyAlignment="1" applyProtection="1">
      <alignment horizontal="center" vertical="center" wrapText="1"/>
      <protection locked="0"/>
    </xf>
    <xf numFmtId="0" fontId="23" fillId="2" borderId="0" xfId="1" applyFont="1" applyFill="1" applyAlignment="1">
      <alignment horizontal="left" vertical="top" wrapText="1"/>
    </xf>
    <xf numFmtId="0" fontId="11" fillId="0" borderId="0" xfId="1" applyFont="1"/>
    <xf numFmtId="0" fontId="15" fillId="2" borderId="0" xfId="1" applyFont="1" applyFill="1" applyAlignment="1">
      <alignment horizontal="left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top" wrapText="1"/>
    </xf>
    <xf numFmtId="0" fontId="22" fillId="2" borderId="0" xfId="1" applyFont="1" applyFill="1" applyAlignment="1">
      <alignment horizontal="left" vertical="top" wrapText="1"/>
    </xf>
    <xf numFmtId="0" fontId="15" fillId="0" borderId="0" xfId="2" applyFont="1" applyAlignment="1">
      <alignment horizontal="center" vertical="center" wrapText="1"/>
    </xf>
    <xf numFmtId="0" fontId="53" fillId="0" borderId="65" xfId="1" quotePrefix="1" applyFont="1" applyBorder="1" applyAlignment="1" applyProtection="1">
      <alignment horizontal="left" vertical="center"/>
      <protection locked="0"/>
    </xf>
    <xf numFmtId="0" fontId="53" fillId="0" borderId="64" xfId="1" quotePrefix="1" applyFont="1" applyBorder="1" applyAlignment="1" applyProtection="1">
      <alignment horizontal="left" vertical="center"/>
      <protection locked="0"/>
    </xf>
    <xf numFmtId="0" fontId="53" fillId="0" borderId="63" xfId="1" quotePrefix="1" applyFont="1" applyBorder="1" applyAlignment="1" applyProtection="1">
      <alignment horizontal="left" vertical="center"/>
      <protection locked="0"/>
    </xf>
    <xf numFmtId="0" fontId="8" fillId="2" borderId="17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8" fillId="2" borderId="57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54" xfId="2" applyFont="1" applyFill="1" applyBorder="1" applyAlignment="1">
      <alignment horizontal="left" vertical="center" wrapText="1"/>
    </xf>
    <xf numFmtId="0" fontId="53" fillId="0" borderId="62" xfId="1" quotePrefix="1" applyFont="1" applyBorder="1" applyAlignment="1" applyProtection="1">
      <alignment horizontal="left" vertical="center"/>
      <protection locked="0"/>
    </xf>
    <xf numFmtId="0" fontId="53" fillId="0" borderId="11" xfId="1" quotePrefix="1" applyFont="1" applyBorder="1" applyAlignment="1" applyProtection="1">
      <alignment horizontal="left" vertical="center"/>
      <protection locked="0"/>
    </xf>
    <xf numFmtId="0" fontId="53" fillId="0" borderId="61" xfId="1" quotePrefix="1" applyFont="1" applyBorder="1" applyAlignment="1" applyProtection="1">
      <alignment horizontal="left" vertical="center"/>
      <protection locked="0"/>
    </xf>
    <xf numFmtId="0" fontId="50" fillId="35" borderId="68" xfId="1" applyFont="1" applyFill="1" applyBorder="1" applyAlignment="1">
      <alignment horizontal="center" wrapText="1"/>
    </xf>
    <xf numFmtId="0" fontId="50" fillId="35" borderId="1" xfId="1" applyFont="1" applyFill="1" applyBorder="1" applyAlignment="1">
      <alignment horizontal="center" wrapText="1"/>
    </xf>
    <xf numFmtId="0" fontId="50" fillId="35" borderId="29" xfId="1" applyFont="1" applyFill="1" applyBorder="1" applyAlignment="1">
      <alignment horizontal="center" wrapText="1"/>
    </xf>
    <xf numFmtId="0" fontId="53" fillId="17" borderId="35" xfId="1" applyFont="1" applyFill="1" applyBorder="1" applyAlignment="1">
      <alignment horizontal="left"/>
    </xf>
    <xf numFmtId="0" fontId="1" fillId="17" borderId="32" xfId="1" applyFont="1" applyFill="1" applyBorder="1" applyAlignment="1">
      <alignment horizontal="left"/>
    </xf>
    <xf numFmtId="0" fontId="1" fillId="17" borderId="34" xfId="1" applyFont="1" applyFill="1" applyBorder="1" applyAlignment="1">
      <alignment horizontal="left"/>
    </xf>
    <xf numFmtId="0" fontId="15" fillId="2" borderId="17" xfId="2" applyFont="1" applyFill="1" applyBorder="1" applyAlignment="1">
      <alignment horizontal="left"/>
    </xf>
    <xf numFmtId="0" fontId="11" fillId="0" borderId="0" xfId="2" applyFont="1"/>
    <xf numFmtId="164" fontId="52" fillId="35" borderId="68" xfId="5" applyNumberFormat="1" applyFont="1" applyFill="1" applyBorder="1" applyAlignment="1" applyProtection="1">
      <alignment horizontal="center"/>
    </xf>
    <xf numFmtId="164" fontId="52" fillId="35" borderId="1" xfId="5" applyNumberFormat="1" applyFont="1" applyFill="1" applyBorder="1" applyAlignment="1" applyProtection="1">
      <alignment horizontal="center"/>
    </xf>
    <xf numFmtId="164" fontId="52" fillId="35" borderId="29" xfId="5" applyNumberFormat="1" applyFont="1" applyFill="1" applyBorder="1" applyAlignment="1" applyProtection="1">
      <alignment horizontal="center"/>
    </xf>
    <xf numFmtId="0" fontId="48" fillId="17" borderId="47" xfId="1" applyFont="1" applyFill="1" applyBorder="1" applyAlignment="1">
      <alignment horizontal="center" vertical="center" wrapText="1"/>
    </xf>
    <xf numFmtId="0" fontId="48" fillId="17" borderId="28" xfId="1" applyFont="1" applyFill="1" applyBorder="1" applyAlignment="1">
      <alignment horizontal="center" vertical="center" wrapText="1"/>
    </xf>
    <xf numFmtId="0" fontId="1" fillId="17" borderId="28" xfId="1" applyFont="1" applyFill="1" applyBorder="1" applyAlignment="1">
      <alignment horizontal="center" wrapText="1"/>
    </xf>
    <xf numFmtId="0" fontId="1" fillId="17" borderId="22" xfId="1" applyFont="1" applyFill="1" applyBorder="1" applyAlignment="1">
      <alignment horizontal="center" wrapText="1"/>
    </xf>
    <xf numFmtId="0" fontId="54" fillId="35" borderId="60" xfId="1" applyFont="1" applyFill="1" applyBorder="1" applyAlignment="1">
      <alignment horizontal="center" vertical="center"/>
    </xf>
    <xf numFmtId="0" fontId="54" fillId="35" borderId="58" xfId="1" applyFont="1" applyFill="1" applyBorder="1" applyAlignment="1">
      <alignment horizontal="center" vertical="center"/>
    </xf>
    <xf numFmtId="0" fontId="54" fillId="35" borderId="15" xfId="1" applyFont="1" applyFill="1" applyBorder="1" applyAlignment="1">
      <alignment horizontal="center" vertical="center"/>
    </xf>
    <xf numFmtId="0" fontId="54" fillId="35" borderId="54" xfId="1" applyFont="1" applyFill="1" applyBorder="1" applyAlignment="1">
      <alignment horizontal="center" vertical="center"/>
    </xf>
    <xf numFmtId="0" fontId="46" fillId="35" borderId="71" xfId="1" applyFont="1" applyFill="1" applyBorder="1" applyAlignment="1">
      <alignment horizontal="center" vertical="center"/>
    </xf>
    <xf numFmtId="0" fontId="47" fillId="35" borderId="70" xfId="1" applyFont="1" applyFill="1" applyBorder="1" applyAlignment="1">
      <alignment horizontal="center" vertical="center"/>
    </xf>
    <xf numFmtId="0" fontId="47" fillId="35" borderId="69" xfId="1" applyFont="1" applyFill="1" applyBorder="1" applyAlignment="1">
      <alignment horizontal="center" vertical="center"/>
    </xf>
    <xf numFmtId="0" fontId="49" fillId="0" borderId="2" xfId="1" applyFont="1" applyBorder="1" applyAlignment="1" applyProtection="1">
      <alignment horizontal="center"/>
      <protection locked="0"/>
    </xf>
    <xf numFmtId="0" fontId="49" fillId="0" borderId="34" xfId="1" applyFont="1" applyBorder="1" applyAlignment="1" applyProtection="1">
      <alignment horizontal="center"/>
      <protection locked="0"/>
    </xf>
    <xf numFmtId="0" fontId="49" fillId="0" borderId="27" xfId="1" applyFont="1" applyBorder="1" applyAlignment="1" applyProtection="1">
      <alignment horizontal="center"/>
      <protection locked="0"/>
    </xf>
    <xf numFmtId="0" fontId="49" fillId="0" borderId="29" xfId="1" applyFont="1" applyBorder="1" applyAlignment="1" applyProtection="1">
      <alignment horizontal="center"/>
      <protection locked="0"/>
    </xf>
    <xf numFmtId="39" fontId="49" fillId="0" borderId="27" xfId="5" applyNumberFormat="1" applyFont="1" applyFill="1" applyBorder="1" applyAlignment="1" applyProtection="1">
      <alignment horizontal="center"/>
      <protection locked="0"/>
    </xf>
    <xf numFmtId="39" fontId="49" fillId="0" borderId="29" xfId="5" applyNumberFormat="1" applyFont="1" applyFill="1" applyBorder="1" applyAlignment="1" applyProtection="1">
      <alignment horizontal="center"/>
      <protection locked="0"/>
    </xf>
    <xf numFmtId="0" fontId="15" fillId="0" borderId="80" xfId="1" applyFont="1" applyBorder="1" applyAlignment="1">
      <alignment horizontal="center" vertical="center" wrapText="1"/>
    </xf>
    <xf numFmtId="0" fontId="11" fillId="0" borderId="75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9" fillId="34" borderId="60" xfId="1" applyFont="1" applyFill="1" applyBorder="1" applyAlignment="1">
      <alignment horizontal="center" vertical="center"/>
    </xf>
    <xf numFmtId="0" fontId="30" fillId="20" borderId="77" xfId="1" applyFont="1" applyFill="1" applyBorder="1" applyAlignment="1" applyProtection="1">
      <alignment horizontal="left" vertical="center"/>
      <protection locked="0"/>
    </xf>
    <xf numFmtId="0" fontId="11" fillId="0" borderId="77" xfId="1" applyFont="1" applyBorder="1" applyProtection="1">
      <protection locked="0"/>
    </xf>
    <xf numFmtId="0" fontId="11" fillId="0" borderId="76" xfId="1" applyFont="1" applyBorder="1" applyProtection="1">
      <protection locked="0"/>
    </xf>
    <xf numFmtId="0" fontId="15" fillId="2" borderId="60" xfId="1" applyFont="1" applyFill="1" applyBorder="1" applyAlignment="1">
      <alignment horizontal="left" vertical="center"/>
    </xf>
    <xf numFmtId="0" fontId="11" fillId="0" borderId="59" xfId="1" applyFont="1" applyBorder="1" applyAlignment="1">
      <alignment vertical="center"/>
    </xf>
    <xf numFmtId="0" fontId="8" fillId="2" borderId="17" xfId="1" applyFont="1" applyFill="1" applyBorder="1" applyAlignment="1">
      <alignment horizontal="left" vertical="top" wrapText="1"/>
    </xf>
    <xf numFmtId="0" fontId="8" fillId="2" borderId="57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14" xfId="1" applyFont="1" applyFill="1" applyBorder="1" applyAlignment="1">
      <alignment horizontal="left" vertical="top" wrapText="1"/>
    </xf>
    <xf numFmtId="0" fontId="8" fillId="2" borderId="54" xfId="1" applyFont="1" applyFill="1" applyBorder="1" applyAlignment="1">
      <alignment horizontal="left" vertical="top" wrapText="1"/>
    </xf>
    <xf numFmtId="0" fontId="43" fillId="0" borderId="79" xfId="1" applyFont="1" applyBorder="1" applyAlignment="1">
      <alignment horizontal="center" vertical="center" wrapText="1"/>
    </xf>
    <xf numFmtId="0" fontId="11" fillId="0" borderId="73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/>
    </xf>
    <xf numFmtId="0" fontId="30" fillId="21" borderId="75" xfId="1" applyFont="1" applyFill="1" applyBorder="1" applyAlignment="1" applyProtection="1">
      <alignment horizontal="left" vertical="center"/>
      <protection locked="0"/>
    </xf>
    <xf numFmtId="0" fontId="11" fillId="10" borderId="75" xfId="1" applyFont="1" applyFill="1" applyBorder="1" applyProtection="1">
      <protection locked="0"/>
    </xf>
    <xf numFmtId="0" fontId="11" fillId="10" borderId="74" xfId="1" applyFont="1" applyFill="1" applyBorder="1" applyProtection="1">
      <protection locked="0"/>
    </xf>
    <xf numFmtId="0" fontId="30" fillId="20" borderId="75" xfId="1" applyFont="1" applyFill="1" applyBorder="1" applyAlignment="1" applyProtection="1">
      <alignment horizontal="left" vertical="center"/>
      <protection locked="0"/>
    </xf>
    <xf numFmtId="0" fontId="11" fillId="0" borderId="75" xfId="1" applyFont="1" applyBorder="1" applyProtection="1">
      <protection locked="0"/>
    </xf>
    <xf numFmtId="0" fontId="11" fillId="0" borderId="74" xfId="1" applyFont="1" applyBorder="1" applyProtection="1">
      <protection locked="0"/>
    </xf>
    <xf numFmtId="0" fontId="30" fillId="20" borderId="73" xfId="1" applyFont="1" applyFill="1" applyBorder="1" applyAlignment="1" applyProtection="1">
      <alignment horizontal="left" vertical="center"/>
      <protection locked="0"/>
    </xf>
    <xf numFmtId="0" fontId="11" fillId="0" borderId="73" xfId="1" applyFont="1" applyBorder="1" applyProtection="1">
      <protection locked="0"/>
    </xf>
    <xf numFmtId="0" fontId="11" fillId="0" borderId="72" xfId="1" applyFont="1" applyBorder="1" applyProtection="1">
      <protection locked="0"/>
    </xf>
    <xf numFmtId="0" fontId="15" fillId="10" borderId="0" xfId="1" applyFont="1" applyFill="1" applyAlignment="1">
      <alignment horizontal="center" vertical="center" wrapText="1"/>
    </xf>
    <xf numFmtId="0" fontId="11" fillId="10" borderId="0" xfId="1" applyFont="1" applyFill="1" applyAlignment="1">
      <alignment horizontal="center" vertical="center"/>
    </xf>
    <xf numFmtId="0" fontId="18" fillId="10" borderId="0" xfId="1" applyFont="1" applyFill="1" applyAlignment="1">
      <alignment horizontal="center" vertical="center"/>
    </xf>
    <xf numFmtId="0" fontId="11" fillId="10" borderId="78" xfId="1" applyFont="1" applyFill="1" applyBorder="1" applyAlignment="1">
      <alignment horizontal="center" vertical="center"/>
    </xf>
    <xf numFmtId="0" fontId="18" fillId="0" borderId="86" xfId="1" applyFont="1" applyBorder="1" applyAlignment="1">
      <alignment horizontal="center" vertical="center" wrapText="1"/>
    </xf>
    <xf numFmtId="0" fontId="11" fillId="0" borderId="90" xfId="1" applyFont="1" applyBorder="1" applyAlignment="1">
      <alignment horizontal="center" vertical="center"/>
    </xf>
    <xf numFmtId="0" fontId="11" fillId="0" borderId="83" xfId="1" applyFont="1" applyBorder="1" applyAlignment="1">
      <alignment horizontal="center" vertical="center"/>
    </xf>
    <xf numFmtId="0" fontId="11" fillId="0" borderId="88" xfId="1" applyFont="1" applyBorder="1" applyAlignment="1">
      <alignment horizontal="center" vertical="center"/>
    </xf>
    <xf numFmtId="164" fontId="18" fillId="0" borderId="89" xfId="1" applyNumberFormat="1" applyFont="1" applyBorder="1" applyAlignment="1">
      <alignment horizontal="right" vertical="center"/>
    </xf>
    <xf numFmtId="0" fontId="11" fillId="0" borderId="87" xfId="1" applyFont="1" applyBorder="1" applyAlignment="1">
      <alignment horizontal="right" vertical="center"/>
    </xf>
    <xf numFmtId="0" fontId="42" fillId="0" borderId="86" xfId="1" applyFont="1" applyBorder="1" applyAlignment="1">
      <alignment horizontal="center" vertical="center"/>
    </xf>
    <xf numFmtId="0" fontId="11" fillId="0" borderId="85" xfId="1" applyFont="1" applyBorder="1" applyAlignment="1">
      <alignment horizontal="center" vertical="center"/>
    </xf>
    <xf numFmtId="0" fontId="11" fillId="0" borderId="84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11" fillId="0" borderId="81" xfId="1" applyFont="1" applyBorder="1" applyAlignment="1">
      <alignment horizontal="center" vertical="center"/>
    </xf>
    <xf numFmtId="0" fontId="30" fillId="0" borderId="102" xfId="1" applyFont="1" applyBorder="1" applyAlignment="1" applyProtection="1">
      <alignment horizontal="center" vertical="center" wrapText="1"/>
      <protection locked="0"/>
    </xf>
    <xf numFmtId="0" fontId="11" fillId="0" borderId="91" xfId="1" applyFont="1" applyBorder="1" applyProtection="1">
      <protection locked="0"/>
    </xf>
    <xf numFmtId="0" fontId="3" fillId="0" borderId="80" xfId="1" applyFont="1" applyBorder="1" applyAlignment="1">
      <alignment horizontal="center" vertical="center" wrapText="1"/>
    </xf>
    <xf numFmtId="0" fontId="3" fillId="0" borderId="91" xfId="1" applyFont="1" applyBorder="1" applyAlignment="1">
      <alignment horizontal="center" vertical="center" wrapText="1"/>
    </xf>
    <xf numFmtId="0" fontId="1" fillId="11" borderId="9" xfId="1" applyFont="1" applyFill="1" applyBorder="1" applyAlignment="1">
      <alignment horizontal="center" vertical="center" wrapText="1"/>
    </xf>
    <xf numFmtId="0" fontId="1" fillId="11" borderId="8" xfId="1" applyFont="1" applyFill="1" applyBorder="1" applyAlignment="1">
      <alignment horizontal="center" vertical="center"/>
    </xf>
    <xf numFmtId="0" fontId="1" fillId="11" borderId="53" xfId="1" applyFont="1" applyFill="1" applyBorder="1" applyAlignment="1">
      <alignment horizontal="center" vertical="center"/>
    </xf>
    <xf numFmtId="0" fontId="40" fillId="0" borderId="99" xfId="1" applyFont="1" applyBorder="1" applyAlignment="1">
      <alignment horizontal="center" vertical="center" wrapText="1"/>
    </xf>
    <xf numFmtId="0" fontId="40" fillId="0" borderId="97" xfId="1" applyFont="1" applyBorder="1" applyAlignment="1">
      <alignment horizontal="center" vertical="center" wrapText="1"/>
    </xf>
    <xf numFmtId="164" fontId="1" fillId="6" borderId="98" xfId="1" applyNumberFormat="1" applyFont="1" applyFill="1" applyBorder="1" applyAlignment="1" applyProtection="1">
      <alignment horizontal="center" vertical="center" wrapText="1"/>
      <protection locked="0"/>
    </xf>
    <xf numFmtId="164" fontId="1" fillId="6" borderId="96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92" xfId="1" applyNumberFormat="1" applyFont="1" applyBorder="1" applyAlignment="1">
      <alignment horizontal="right" vertical="center"/>
    </xf>
    <xf numFmtId="0" fontId="41" fillId="10" borderId="95" xfId="1" applyFont="1" applyFill="1" applyBorder="1" applyAlignment="1">
      <alignment horizontal="center" vertical="center" wrapText="1"/>
    </xf>
    <xf numFmtId="20" fontId="30" fillId="0" borderId="102" xfId="1" applyNumberFormat="1" applyFont="1" applyBorder="1" applyAlignment="1" applyProtection="1">
      <alignment horizontal="center" vertical="center" wrapText="1"/>
      <protection locked="0"/>
    </xf>
    <xf numFmtId="0" fontId="36" fillId="31" borderId="105" xfId="1" applyFont="1" applyFill="1" applyBorder="1" applyAlignment="1">
      <alignment horizontal="left" vertical="center" wrapText="1"/>
    </xf>
    <xf numFmtId="0" fontId="4" fillId="32" borderId="77" xfId="1" applyFont="1" applyFill="1" applyBorder="1"/>
    <xf numFmtId="0" fontId="4" fillId="32" borderId="76" xfId="1" applyFont="1" applyFill="1" applyBorder="1"/>
    <xf numFmtId="0" fontId="30" fillId="0" borderId="102" xfId="1" applyFont="1" applyBorder="1" applyAlignment="1" applyProtection="1">
      <alignment horizontal="center" vertical="center"/>
      <protection locked="0"/>
    </xf>
    <xf numFmtId="0" fontId="3" fillId="23" borderId="102" xfId="1" applyFont="1" applyFill="1" applyBorder="1" applyAlignment="1">
      <alignment horizontal="center" vertical="center"/>
    </xf>
    <xf numFmtId="0" fontId="17" fillId="17" borderId="91" xfId="1" applyFont="1" applyFill="1" applyBorder="1"/>
    <xf numFmtId="0" fontId="3" fillId="0" borderId="83" xfId="1" applyFont="1" applyBorder="1" applyAlignment="1">
      <alignment horizontal="center" vertical="center" wrapText="1"/>
    </xf>
    <xf numFmtId="0" fontId="9" fillId="33" borderId="105" xfId="1" applyFont="1" applyFill="1" applyBorder="1" applyAlignment="1">
      <alignment horizontal="center" vertical="center" wrapText="1"/>
    </xf>
    <xf numFmtId="0" fontId="33" fillId="32" borderId="77" xfId="1" applyFont="1" applyFill="1" applyBorder="1"/>
    <xf numFmtId="0" fontId="33" fillId="32" borderId="76" xfId="1" applyFont="1" applyFill="1" applyBorder="1"/>
    <xf numFmtId="0" fontId="18" fillId="5" borderId="79" xfId="1" applyFont="1" applyFill="1" applyBorder="1" applyAlignment="1">
      <alignment horizontal="center" vertical="center" wrapText="1"/>
    </xf>
    <xf numFmtId="0" fontId="11" fillId="0" borderId="108" xfId="1" applyFont="1" applyBorder="1"/>
    <xf numFmtId="0" fontId="30" fillId="8" borderId="109" xfId="1" applyFont="1" applyFill="1" applyBorder="1" applyAlignment="1" applyProtection="1">
      <alignment horizontal="center" vertical="center" wrapText="1"/>
      <protection locked="0"/>
    </xf>
    <xf numFmtId="0" fontId="11" fillId="10" borderId="108" xfId="1" applyFont="1" applyFill="1" applyBorder="1" applyProtection="1">
      <protection locked="0"/>
    </xf>
    <xf numFmtId="0" fontId="18" fillId="10" borderId="0" xfId="1" applyFont="1" applyFill="1" applyAlignment="1">
      <alignment horizontal="center" vertical="center" wrapText="1"/>
    </xf>
    <xf numFmtId="0" fontId="11" fillId="10" borderId="0" xfId="1" applyFont="1" applyFill="1"/>
    <xf numFmtId="0" fontId="30" fillId="0" borderId="103" xfId="1" applyFont="1" applyBorder="1" applyAlignment="1" applyProtection="1">
      <alignment horizontal="center" vertical="center" wrapText="1"/>
      <protection locked="0"/>
    </xf>
    <xf numFmtId="0" fontId="11" fillId="0" borderId="88" xfId="1" applyFont="1" applyBorder="1" applyProtection="1">
      <protection locked="0"/>
    </xf>
    <xf numFmtId="0" fontId="37" fillId="31" borderId="9" xfId="1" applyFont="1" applyFill="1" applyBorder="1" applyAlignment="1">
      <alignment horizontal="left" vertical="center" wrapText="1"/>
    </xf>
    <xf numFmtId="0" fontId="4" fillId="32" borderId="8" xfId="1" applyFont="1" applyFill="1" applyBorder="1"/>
    <xf numFmtId="0" fontId="4" fillId="32" borderId="53" xfId="1" applyFont="1" applyFill="1" applyBorder="1"/>
    <xf numFmtId="0" fontId="38" fillId="22" borderId="9" xfId="1" applyFont="1" applyFill="1" applyBorder="1" applyAlignment="1">
      <alignment horizontal="center"/>
    </xf>
    <xf numFmtId="0" fontId="38" fillId="22" borderId="8" xfId="1" applyFont="1" applyFill="1" applyBorder="1" applyAlignment="1">
      <alignment horizontal="center"/>
    </xf>
    <xf numFmtId="0" fontId="38" fillId="22" borderId="53" xfId="1" applyFont="1" applyFill="1" applyBorder="1" applyAlignment="1">
      <alignment horizontal="center"/>
    </xf>
    <xf numFmtId="0" fontId="0" fillId="11" borderId="9" xfId="1" applyFont="1" applyFill="1" applyBorder="1" applyAlignment="1">
      <alignment horizontal="center" vertical="center" wrapText="1"/>
    </xf>
    <xf numFmtId="164" fontId="2" fillId="0" borderId="89" xfId="1" applyNumberFormat="1" applyFont="1" applyBorder="1" applyAlignment="1">
      <alignment horizontal="right" vertical="center"/>
    </xf>
    <xf numFmtId="0" fontId="10" fillId="37" borderId="8" xfId="1" applyFont="1" applyFill="1" applyBorder="1" applyAlignment="1">
      <alignment horizontal="center" vertical="center" wrapText="1"/>
    </xf>
    <xf numFmtId="0" fontId="11" fillId="38" borderId="100" xfId="1" applyFont="1" applyFill="1" applyBorder="1"/>
    <xf numFmtId="0" fontId="11" fillId="38" borderId="8" xfId="1" applyFont="1" applyFill="1" applyBorder="1"/>
    <xf numFmtId="0" fontId="0" fillId="11" borderId="8" xfId="1" applyFont="1" applyFill="1" applyBorder="1" applyAlignment="1">
      <alignment horizontal="center" vertical="center" wrapText="1"/>
    </xf>
    <xf numFmtId="0" fontId="0" fillId="11" borderId="53" xfId="1" applyFont="1" applyFill="1" applyBorder="1" applyAlignment="1">
      <alignment horizontal="center" vertical="center" wrapText="1"/>
    </xf>
    <xf numFmtId="0" fontId="3" fillId="0" borderId="105" xfId="1" applyFont="1" applyBorder="1" applyAlignment="1">
      <alignment horizontal="center" vertical="center" wrapText="1"/>
    </xf>
    <xf numFmtId="0" fontId="3" fillId="0" borderId="121" xfId="1" applyFont="1" applyBorder="1" applyAlignment="1">
      <alignment horizontal="center" vertical="center" wrapText="1"/>
    </xf>
    <xf numFmtId="0" fontId="58" fillId="10" borderId="0" xfId="1" applyFont="1" applyFill="1" applyAlignment="1">
      <alignment horizontal="center" vertical="center" wrapText="1"/>
    </xf>
    <xf numFmtId="0" fontId="58" fillId="10" borderId="57" xfId="1" applyFont="1" applyFill="1" applyBorder="1" applyAlignment="1">
      <alignment horizontal="center" vertical="center" wrapText="1"/>
    </xf>
    <xf numFmtId="0" fontId="58" fillId="10" borderId="17" xfId="1" applyFont="1" applyFill="1" applyBorder="1" applyAlignment="1">
      <alignment horizontal="center" vertical="center" wrapText="1"/>
    </xf>
    <xf numFmtId="0" fontId="41" fillId="10" borderId="0" xfId="1" applyFont="1" applyFill="1" applyAlignment="1">
      <alignment horizontal="center" vertical="center" wrapText="1"/>
    </xf>
    <xf numFmtId="0" fontId="41" fillId="10" borderId="57" xfId="1" applyFont="1" applyFill="1" applyBorder="1" applyAlignment="1">
      <alignment horizontal="center" vertical="center" wrapText="1"/>
    </xf>
    <xf numFmtId="0" fontId="18" fillId="0" borderId="90" xfId="1" applyFont="1" applyBorder="1" applyAlignment="1">
      <alignment horizontal="center" vertical="center" wrapText="1"/>
    </xf>
    <xf numFmtId="0" fontId="18" fillId="0" borderId="83" xfId="1" applyFont="1" applyBorder="1" applyAlignment="1">
      <alignment horizontal="center" vertical="center" wrapText="1"/>
    </xf>
    <xf numFmtId="0" fontId="18" fillId="0" borderId="88" xfId="1" applyFont="1" applyBorder="1" applyAlignment="1">
      <alignment horizontal="center" vertical="center" wrapText="1"/>
    </xf>
    <xf numFmtId="164" fontId="18" fillId="0" borderId="92" xfId="1" applyNumberFormat="1" applyFont="1" applyBorder="1" applyAlignment="1">
      <alignment horizontal="right" vertical="center"/>
    </xf>
    <xf numFmtId="164" fontId="18" fillId="0" borderId="87" xfId="1" applyNumberFormat="1" applyFont="1" applyBorder="1" applyAlignment="1">
      <alignment horizontal="right" vertical="center"/>
    </xf>
    <xf numFmtId="0" fontId="8" fillId="2" borderId="1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8" fillId="2" borderId="57" xfId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8" fillId="2" borderId="54" xfId="1" applyFont="1" applyFill="1" applyBorder="1" applyAlignment="1">
      <alignment horizontal="center" vertical="top" wrapText="1"/>
    </xf>
    <xf numFmtId="0" fontId="24" fillId="0" borderId="86" xfId="1" applyFont="1" applyBorder="1" applyAlignment="1">
      <alignment horizontal="center" vertical="center"/>
    </xf>
    <xf numFmtId="0" fontId="24" fillId="0" borderId="122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124" xfId="1" applyFont="1" applyBorder="1" applyAlignment="1">
      <alignment horizontal="center" vertical="center"/>
    </xf>
    <xf numFmtId="164" fontId="57" fillId="0" borderId="84" xfId="1" applyNumberFormat="1" applyFont="1" applyBorder="1" applyAlignment="1">
      <alignment horizontal="right" vertical="center"/>
    </xf>
    <xf numFmtId="164" fontId="57" fillId="0" borderId="54" xfId="1" applyNumberFormat="1" applyFont="1" applyBorder="1" applyAlignment="1">
      <alignment horizontal="right" vertical="center"/>
    </xf>
    <xf numFmtId="0" fontId="30" fillId="20" borderId="79" xfId="1" applyFont="1" applyFill="1" applyBorder="1" applyAlignment="1" applyProtection="1">
      <alignment horizontal="center" vertical="center"/>
      <protection locked="0"/>
    </xf>
    <xf numFmtId="0" fontId="30" fillId="20" borderId="73" xfId="1" applyFont="1" applyFill="1" applyBorder="1" applyAlignment="1" applyProtection="1">
      <alignment horizontal="center" vertical="center"/>
      <protection locked="0"/>
    </xf>
    <xf numFmtId="0" fontId="30" fillId="20" borderId="72" xfId="1" applyFont="1" applyFill="1" applyBorder="1" applyAlignment="1" applyProtection="1">
      <alignment horizontal="center" vertical="center"/>
      <protection locked="0"/>
    </xf>
    <xf numFmtId="0" fontId="30" fillId="20" borderId="80" xfId="1" applyFont="1" applyFill="1" applyBorder="1" applyAlignment="1" applyProtection="1">
      <alignment horizontal="center" vertical="center"/>
      <protection locked="0"/>
    </xf>
    <xf numFmtId="0" fontId="30" fillId="20" borderId="75" xfId="1" applyFont="1" applyFill="1" applyBorder="1" applyAlignment="1" applyProtection="1">
      <alignment horizontal="center" vertical="center"/>
      <protection locked="0"/>
    </xf>
    <xf numFmtId="0" fontId="30" fillId="20" borderId="74" xfId="1" applyFont="1" applyFill="1" applyBorder="1" applyAlignment="1" applyProtection="1">
      <alignment horizontal="center" vertical="center"/>
      <protection locked="0"/>
    </xf>
    <xf numFmtId="0" fontId="30" fillId="20" borderId="105" xfId="1" applyFont="1" applyFill="1" applyBorder="1" applyAlignment="1" applyProtection="1">
      <alignment horizontal="center" vertical="center"/>
      <protection locked="0"/>
    </xf>
    <xf numFmtId="0" fontId="30" fillId="20" borderId="77" xfId="1" applyFont="1" applyFill="1" applyBorder="1" applyAlignment="1" applyProtection="1">
      <alignment horizontal="center" vertical="center"/>
      <protection locked="0"/>
    </xf>
    <xf numFmtId="0" fontId="30" fillId="20" borderId="76" xfId="1" applyFont="1" applyFill="1" applyBorder="1" applyAlignment="1" applyProtection="1">
      <alignment horizontal="center" vertical="center"/>
      <protection locked="0"/>
    </xf>
    <xf numFmtId="164" fontId="57" fillId="0" borderId="57" xfId="1" applyNumberFormat="1" applyFont="1" applyBorder="1" applyAlignment="1">
      <alignment horizontal="center" vertical="center"/>
    </xf>
    <xf numFmtId="164" fontId="57" fillId="0" borderId="54" xfId="1" applyNumberFormat="1" applyFont="1" applyBorder="1" applyAlignment="1">
      <alignment horizontal="center" vertical="center"/>
    </xf>
    <xf numFmtId="0" fontId="58" fillId="10" borderId="17" xfId="1" applyFont="1" applyFill="1" applyBorder="1" applyAlignment="1">
      <alignment horizontal="center" vertical="center"/>
    </xf>
    <xf numFmtId="0" fontId="58" fillId="10" borderId="0" xfId="1" applyFont="1" applyFill="1" applyAlignment="1">
      <alignment horizontal="center" vertical="center"/>
    </xf>
    <xf numFmtId="0" fontId="9" fillId="31" borderId="120" xfId="6" applyFont="1" applyFill="1" applyBorder="1" applyAlignment="1">
      <alignment horizontal="center" vertical="center" wrapText="1"/>
    </xf>
    <xf numFmtId="0" fontId="4" fillId="32" borderId="119" xfId="6" applyFont="1" applyFill="1" applyBorder="1"/>
    <xf numFmtId="0" fontId="4" fillId="32" borderId="118" xfId="6" applyFont="1" applyFill="1" applyBorder="1"/>
    <xf numFmtId="0" fontId="4" fillId="32" borderId="117" xfId="6" applyFont="1" applyFill="1" applyBorder="1"/>
    <xf numFmtId="0" fontId="4" fillId="32" borderId="0" xfId="6" applyFont="1" applyFill="1"/>
    <xf numFmtId="0" fontId="4" fillId="32" borderId="116" xfId="6" applyFont="1" applyFill="1" applyBorder="1"/>
    <xf numFmtId="0" fontId="10" fillId="5" borderId="102" xfId="6" applyFont="1" applyFill="1" applyBorder="1" applyAlignment="1">
      <alignment horizontal="center" vertical="center"/>
    </xf>
    <xf numFmtId="0" fontId="11" fillId="0" borderId="91" xfId="6" applyFont="1" applyBorder="1"/>
    <xf numFmtId="0" fontId="11" fillId="0" borderId="102" xfId="6" applyFont="1" applyBorder="1" applyAlignment="1" applyProtection="1">
      <alignment horizontal="center"/>
      <protection locked="0"/>
    </xf>
    <xf numFmtId="0" fontId="11" fillId="0" borderId="75" xfId="6" applyFont="1" applyBorder="1" applyAlignment="1" applyProtection="1">
      <alignment horizontal="center"/>
      <protection locked="0"/>
    </xf>
    <xf numFmtId="0" fontId="11" fillId="0" borderId="91" xfId="6" applyFont="1" applyBorder="1" applyAlignment="1" applyProtection="1">
      <alignment horizontal="center"/>
      <protection locked="0"/>
    </xf>
    <xf numFmtId="0" fontId="12" fillId="0" borderId="102" xfId="6" applyFont="1" applyBorder="1" applyAlignment="1" applyProtection="1">
      <alignment horizontal="center" vertical="center"/>
      <protection locked="0"/>
    </xf>
    <xf numFmtId="0" fontId="11" fillId="0" borderId="75" xfId="6" applyFont="1" applyBorder="1" applyProtection="1">
      <protection locked="0"/>
    </xf>
    <xf numFmtId="0" fontId="11" fillId="0" borderId="91" xfId="6" applyFont="1" applyBorder="1" applyProtection="1">
      <protection locked="0"/>
    </xf>
    <xf numFmtId="0" fontId="3" fillId="8" borderId="0" xfId="1" applyFont="1" applyFill="1" applyAlignment="1">
      <alignment horizontal="left" vertical="top" wrapText="1"/>
    </xf>
    <xf numFmtId="0" fontId="15" fillId="2" borderId="52" xfId="6" applyFont="1" applyFill="1" applyBorder="1" applyAlignment="1">
      <alignment horizontal="center" vertical="center" wrapText="1"/>
    </xf>
    <xf numFmtId="0" fontId="17" fillId="0" borderId="52" xfId="6" applyFont="1" applyBorder="1"/>
    <xf numFmtId="164" fontId="15" fillId="30" borderId="52" xfId="6" applyNumberFormat="1" applyFont="1" applyFill="1" applyBorder="1" applyAlignment="1">
      <alignment horizontal="center" vertical="center" wrapText="1"/>
    </xf>
    <xf numFmtId="0" fontId="11" fillId="29" borderId="52" xfId="6" applyFont="1" applyFill="1" applyBorder="1"/>
    <xf numFmtId="0" fontId="19" fillId="32" borderId="9" xfId="6" applyFont="1" applyFill="1" applyBorder="1" applyAlignment="1">
      <alignment horizontal="center" vertical="center"/>
    </xf>
    <xf numFmtId="0" fontId="19" fillId="32" borderId="8" xfId="6" applyFont="1" applyFill="1" applyBorder="1" applyAlignment="1">
      <alignment horizontal="center" vertical="center"/>
    </xf>
    <xf numFmtId="0" fontId="19" fillId="32" borderId="53" xfId="6" applyFont="1" applyFill="1" applyBorder="1" applyAlignment="1">
      <alignment horizontal="center" vertical="center"/>
    </xf>
    <xf numFmtId="0" fontId="20" fillId="28" borderId="71" xfId="6" applyFont="1" applyFill="1" applyBorder="1" applyAlignment="1">
      <alignment horizontal="center" vertical="center" wrapText="1"/>
    </xf>
    <xf numFmtId="0" fontId="20" fillId="28" borderId="70" xfId="6" applyFont="1" applyFill="1" applyBorder="1" applyAlignment="1">
      <alignment horizontal="center" vertical="center" wrapText="1"/>
    </xf>
    <xf numFmtId="0" fontId="20" fillId="28" borderId="69" xfId="6" applyFont="1" applyFill="1" applyBorder="1" applyAlignment="1">
      <alignment horizontal="center" vertical="center" wrapText="1"/>
    </xf>
    <xf numFmtId="0" fontId="10" fillId="27" borderId="115" xfId="6" applyFont="1" applyFill="1" applyBorder="1" applyAlignment="1">
      <alignment horizontal="center" vertical="center" wrapText="1"/>
    </xf>
    <xf numFmtId="0" fontId="10" fillId="27" borderId="114" xfId="6" applyFont="1" applyFill="1" applyBorder="1" applyAlignment="1">
      <alignment horizontal="center" vertical="center" wrapText="1"/>
    </xf>
    <xf numFmtId="0" fontId="10" fillId="8" borderId="113" xfId="6" applyFont="1" applyFill="1" applyBorder="1" applyAlignment="1" applyProtection="1">
      <alignment horizontal="center" vertical="center" wrapText="1"/>
      <protection locked="0"/>
    </xf>
    <xf numFmtId="0" fontId="10" fillId="8" borderId="46" xfId="6" applyFont="1" applyFill="1" applyBorder="1" applyAlignment="1" applyProtection="1">
      <alignment horizontal="center" vertical="center" wrapText="1"/>
      <protection locked="0"/>
    </xf>
    <xf numFmtId="0" fontId="7" fillId="25" borderId="112" xfId="6" applyFont="1" applyFill="1" applyBorder="1" applyAlignment="1">
      <alignment horizontal="center" vertical="center"/>
    </xf>
    <xf numFmtId="0" fontId="7" fillId="25" borderId="59" xfId="6" applyFont="1" applyFill="1" applyBorder="1" applyAlignment="1">
      <alignment horizontal="center" vertical="center"/>
    </xf>
    <xf numFmtId="0" fontId="7" fillId="25" borderId="58" xfId="6" applyFont="1" applyFill="1" applyBorder="1" applyAlignment="1">
      <alignment horizontal="center" vertical="center"/>
    </xf>
    <xf numFmtId="0" fontId="10" fillId="8" borderId="35" xfId="6" applyFont="1" applyFill="1" applyBorder="1" applyAlignment="1">
      <alignment horizontal="center" vertical="center" wrapText="1"/>
    </xf>
    <xf numFmtId="0" fontId="10" fillId="8" borderId="32" xfId="6" applyFont="1" applyFill="1" applyBorder="1" applyAlignment="1">
      <alignment horizontal="center" vertical="center" wrapText="1"/>
    </xf>
    <xf numFmtId="0" fontId="10" fillId="27" borderId="65" xfId="6" applyFont="1" applyFill="1" applyBorder="1" applyAlignment="1">
      <alignment horizontal="center" vertical="center" wrapText="1"/>
    </xf>
    <xf numFmtId="0" fontId="10" fillId="27" borderId="63" xfId="6" applyFont="1" applyFill="1" applyBorder="1" applyAlignment="1">
      <alignment horizontal="center" vertical="center" wrapText="1"/>
    </xf>
    <xf numFmtId="44" fontId="10" fillId="26" borderId="65" xfId="6" applyNumberFormat="1" applyFont="1" applyFill="1" applyBorder="1" applyAlignment="1" applyProtection="1">
      <alignment horizontal="center" vertical="center"/>
      <protection locked="0"/>
    </xf>
    <xf numFmtId="44" fontId="10" fillId="26" borderId="27" xfId="6" applyNumberFormat="1" applyFont="1" applyFill="1" applyBorder="1" applyAlignment="1" applyProtection="1">
      <alignment horizontal="center" vertical="center"/>
      <protection locked="0"/>
    </xf>
    <xf numFmtId="0" fontId="10" fillId="8" borderId="30" xfId="6" applyFont="1" applyFill="1" applyBorder="1" applyAlignment="1">
      <alignment horizontal="center" vertical="center" wrapText="1"/>
    </xf>
    <xf numFmtId="0" fontId="10" fillId="8" borderId="1" xfId="6" applyFont="1" applyFill="1" applyBorder="1" applyAlignment="1">
      <alignment horizontal="center" vertical="center" wrapText="1"/>
    </xf>
    <xf numFmtId="0" fontId="10" fillId="25" borderId="111" xfId="6" applyFont="1" applyFill="1" applyBorder="1" applyAlignment="1">
      <alignment horizontal="center" vertical="center"/>
    </xf>
    <xf numFmtId="0" fontId="10" fillId="25" borderId="110" xfId="6" applyFont="1" applyFill="1" applyBorder="1" applyAlignment="1">
      <alignment horizontal="center" vertical="center"/>
    </xf>
    <xf numFmtId="44" fontId="10" fillId="6" borderId="111" xfId="6" applyNumberFormat="1" applyFont="1" applyFill="1" applyBorder="1" applyAlignment="1" applyProtection="1">
      <alignment vertical="center"/>
      <protection locked="0"/>
    </xf>
    <xf numFmtId="44" fontId="10" fillId="6" borderId="21" xfId="6" applyNumberFormat="1" applyFont="1" applyFill="1" applyBorder="1" applyAlignment="1" applyProtection="1">
      <alignment vertical="center"/>
      <protection locked="0"/>
    </xf>
    <xf numFmtId="0" fontId="10" fillId="8" borderId="24" xfId="6" applyFont="1" applyFill="1" applyBorder="1" applyAlignment="1">
      <alignment horizontal="center" vertical="center" wrapText="1"/>
    </xf>
    <xf numFmtId="0" fontId="10" fillId="8" borderId="20" xfId="6" applyFont="1" applyFill="1" applyBorder="1" applyAlignment="1">
      <alignment horizontal="center" vertical="center" wrapText="1"/>
    </xf>
    <xf numFmtId="0" fontId="20" fillId="22" borderId="71" xfId="6" applyFont="1" applyFill="1" applyBorder="1" applyAlignment="1">
      <alignment horizontal="center"/>
    </xf>
    <xf numFmtId="0" fontId="20" fillId="22" borderId="70" xfId="6" applyFont="1" applyFill="1" applyBorder="1" applyAlignment="1">
      <alignment horizontal="center"/>
    </xf>
    <xf numFmtId="0" fontId="20" fillId="22" borderId="69" xfId="6" applyFont="1" applyFill="1" applyBorder="1" applyAlignment="1">
      <alignment horizontal="center"/>
    </xf>
    <xf numFmtId="44" fontId="10" fillId="6" borderId="111" xfId="6" applyNumberFormat="1" applyFont="1" applyFill="1" applyBorder="1" applyAlignment="1" applyProtection="1">
      <alignment horizontal="center" vertical="center"/>
      <protection locked="0"/>
    </xf>
    <xf numFmtId="44" fontId="10" fillId="6" borderId="21" xfId="6" applyNumberFormat="1" applyFont="1" applyFill="1" applyBorder="1" applyAlignment="1" applyProtection="1">
      <alignment horizontal="center" vertical="center"/>
      <protection locked="0"/>
    </xf>
    <xf numFmtId="0" fontId="15" fillId="5" borderId="9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53" xfId="6" applyFont="1" applyFill="1" applyBorder="1" applyAlignment="1">
      <alignment horizontal="center" vertical="center" wrapText="1"/>
    </xf>
    <xf numFmtId="164" fontId="55" fillId="0" borderId="9" xfId="6" applyNumberFormat="1" applyFont="1" applyBorder="1" applyAlignment="1">
      <alignment horizontal="center"/>
    </xf>
    <xf numFmtId="164" fontId="55" fillId="0" borderId="53" xfId="6" applyNumberFormat="1" applyFont="1" applyBorder="1" applyAlignment="1">
      <alignment horizontal="center"/>
    </xf>
    <xf numFmtId="164" fontId="15" fillId="0" borderId="9" xfId="6" applyNumberFormat="1" applyFont="1" applyBorder="1" applyAlignment="1">
      <alignment horizontal="center" vertical="center" wrapText="1"/>
    </xf>
    <xf numFmtId="164" fontId="15" fillId="0" borderId="53" xfId="6" applyNumberFormat="1" applyFont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3" fillId="17" borderId="1" xfId="6" applyFont="1" applyFill="1" applyBorder="1" applyAlignment="1" applyProtection="1">
      <alignment horizontal="center" vertical="center" wrapText="1"/>
      <protection locked="0"/>
    </xf>
    <xf numFmtId="0" fontId="14" fillId="0" borderId="1" xfId="6" applyFont="1" applyBorder="1" applyAlignment="1" applyProtection="1">
      <alignment horizontal="center" vertical="center" wrapText="1"/>
      <protection locked="0"/>
    </xf>
    <xf numFmtId="0" fontId="14" fillId="17" borderId="1" xfId="6" applyFont="1" applyFill="1" applyBorder="1" applyAlignment="1" applyProtection="1">
      <alignment horizontal="center" vertical="center" wrapText="1"/>
      <protection locked="0"/>
    </xf>
    <xf numFmtId="0" fontId="23" fillId="2" borderId="0" xfId="6" applyFont="1" applyFill="1" applyAlignment="1">
      <alignment horizontal="left" vertical="top" wrapText="1"/>
    </xf>
    <xf numFmtId="0" fontId="11" fillId="0" borderId="0" xfId="6" applyFont="1"/>
    <xf numFmtId="0" fontId="15" fillId="2" borderId="0" xfId="6" applyFont="1" applyFill="1" applyAlignment="1">
      <alignment horizontal="left"/>
    </xf>
    <xf numFmtId="0" fontId="8" fillId="2" borderId="0" xfId="6" applyFont="1" applyFill="1" applyAlignment="1">
      <alignment horizontal="left" vertical="center" wrapText="1"/>
    </xf>
    <xf numFmtId="0" fontId="1" fillId="0" borderId="0" xfId="6" applyFont="1"/>
    <xf numFmtId="0" fontId="8" fillId="2" borderId="0" xfId="6" applyFont="1" applyFill="1" applyAlignment="1">
      <alignment horizontal="left" vertical="top" wrapText="1"/>
    </xf>
    <xf numFmtId="0" fontId="22" fillId="2" borderId="0" xfId="6" applyFont="1" applyFill="1" applyAlignment="1">
      <alignment horizontal="left" vertical="top" wrapText="1"/>
    </xf>
  </cellXfs>
  <cellStyles count="7">
    <cellStyle name="Comma 2" xfId="4" xr:uid="{00000000-0005-0000-0000-000000000000}"/>
    <cellStyle name="Currency 2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6" xr:uid="{00000000-0005-0000-0000-000005000000}"/>
    <cellStyle name="Percent 2" xfId="3" xr:uid="{00000000-0005-0000-0000-000007000000}"/>
  </cellStyles>
  <dxfs count="56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411956</xdr:colOff>
      <xdr:row>10</xdr:row>
      <xdr:rowOff>121442</xdr:rowOff>
    </xdr:from>
    <xdr:ext cx="247650" cy="45719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957094" y="2577305"/>
          <a:ext cx="247650" cy="45719"/>
          <a:chOff x="5098350" y="3780000"/>
          <a:chExt cx="4953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098350" y="3780000"/>
            <a:ext cx="495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6</xdr:col>
      <xdr:colOff>423863</xdr:colOff>
      <xdr:row>11</xdr:row>
      <xdr:rowOff>109539</xdr:rowOff>
    </xdr:from>
    <xdr:ext cx="247650" cy="45719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975351" y="2785270"/>
          <a:ext cx="247650" cy="45719"/>
          <a:chOff x="5098350" y="3780000"/>
          <a:chExt cx="49530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5098350" y="3780000"/>
            <a:ext cx="495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50006</xdr:colOff>
      <xdr:row>1</xdr:row>
      <xdr:rowOff>30647</xdr:rowOff>
    </xdr:from>
    <xdr:ext cx="1787223" cy="612290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506" y="221147"/>
          <a:ext cx="1787223" cy="612290"/>
        </a:xfrm>
        <a:prstGeom prst="rect">
          <a:avLst/>
        </a:prstGeom>
      </xdr:spPr>
    </xdr:pic>
    <xdr:clientData/>
  </xdr:oneCellAnchor>
  <xdr:oneCellAnchor>
    <xdr:from>
      <xdr:col>14</xdr:col>
      <xdr:colOff>568820</xdr:colOff>
      <xdr:row>1</xdr:row>
      <xdr:rowOff>23834</xdr:rowOff>
    </xdr:from>
    <xdr:ext cx="1849169" cy="631009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5289" y="214334"/>
          <a:ext cx="1849169" cy="631009"/>
        </a:xfrm>
        <a:prstGeom prst="rect">
          <a:avLst/>
        </a:prstGeom>
      </xdr:spPr>
    </xdr:pic>
    <xdr:clientData/>
  </xdr:oneCellAnchor>
  <xdr:oneCellAnchor>
    <xdr:from>
      <xdr:col>7</xdr:col>
      <xdr:colOff>223838</xdr:colOff>
      <xdr:row>15</xdr:row>
      <xdr:rowOff>133349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864351" y="3645693"/>
          <a:ext cx="361950" cy="38100"/>
          <a:chOff x="5165025" y="3780000"/>
          <a:chExt cx="361950" cy="0"/>
        </a:xfrm>
      </xdr:grpSpPr>
      <xdr:cxnSp macro="">
        <xdr:nvCxnSpPr>
          <xdr:cNvPr id="15" name="Shape 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13</xdr:col>
      <xdr:colOff>533400</xdr:colOff>
      <xdr:row>15</xdr:row>
      <xdr:rowOff>126207</xdr:rowOff>
    </xdr:from>
    <xdr:ext cx="247650" cy="45719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3749338" y="3635376"/>
          <a:ext cx="247650" cy="45719"/>
          <a:chOff x="5098350" y="3780000"/>
          <a:chExt cx="49530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5098350" y="3780000"/>
            <a:ext cx="495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635793</xdr:colOff>
      <xdr:row>15</xdr:row>
      <xdr:rowOff>119062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854906" y="2872581"/>
          <a:ext cx="361950" cy="38100"/>
          <a:chOff x="5165025" y="3780000"/>
          <a:chExt cx="361950" cy="0"/>
        </a:xfrm>
      </xdr:grpSpPr>
      <xdr:cxnSp macro="">
        <xdr:nvCxnSpPr>
          <xdr:cNvPr id="3" name="Shape 4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590550</xdr:colOff>
      <xdr:row>15</xdr:row>
      <xdr:rowOff>121444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34238" y="2874963"/>
          <a:ext cx="361950" cy="38100"/>
          <a:chOff x="5165025" y="3780000"/>
          <a:chExt cx="36195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</xdr:col>
      <xdr:colOff>678656</xdr:colOff>
      <xdr:row>13</xdr:row>
      <xdr:rowOff>107156</xdr:rowOff>
    </xdr:from>
    <xdr:ext cx="247650" cy="45719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3961606" y="2473325"/>
          <a:ext cx="247650" cy="45719"/>
          <a:chOff x="5098350" y="3780000"/>
          <a:chExt cx="4953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098350" y="3780000"/>
            <a:ext cx="495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11907</xdr:colOff>
      <xdr:row>3</xdr:row>
      <xdr:rowOff>1</xdr:rowOff>
    </xdr:from>
    <xdr:ext cx="1928812" cy="660798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7" y="202407"/>
          <a:ext cx="1928812" cy="660798"/>
        </a:xfrm>
        <a:prstGeom prst="rect">
          <a:avLst/>
        </a:prstGeom>
      </xdr:spPr>
    </xdr:pic>
    <xdr:clientData/>
  </xdr:oneCellAnchor>
  <xdr:oneCellAnchor>
    <xdr:from>
      <xdr:col>14</xdr:col>
      <xdr:colOff>516468</xdr:colOff>
      <xdr:row>3</xdr:row>
      <xdr:rowOff>23814</xdr:rowOff>
    </xdr:from>
    <xdr:ext cx="1953908" cy="666750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2937" y="226220"/>
          <a:ext cx="1953908" cy="6667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13608</xdr:colOff>
      <xdr:row>1</xdr:row>
      <xdr:rowOff>13608</xdr:rowOff>
    </xdr:from>
    <xdr:ext cx="2057400" cy="70485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408" y="194583"/>
          <a:ext cx="2057400" cy="704851"/>
        </a:xfrm>
        <a:prstGeom prst="rect">
          <a:avLst/>
        </a:prstGeom>
      </xdr:spPr>
    </xdr:pic>
    <xdr:clientData/>
  </xdr:oneCellAnchor>
  <xdr:oneCellAnchor>
    <xdr:from>
      <xdr:col>3</xdr:col>
      <xdr:colOff>748393</xdr:colOff>
      <xdr:row>1</xdr:row>
      <xdr:rowOff>27214</xdr:rowOff>
    </xdr:from>
    <xdr:ext cx="2065563" cy="70485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9118" y="208189"/>
          <a:ext cx="2065563" cy="7048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1</xdr:row>
      <xdr:rowOff>11906</xdr:rowOff>
    </xdr:from>
    <xdr:ext cx="2057400" cy="70485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8" y="192881"/>
          <a:ext cx="2057400" cy="704851"/>
        </a:xfrm>
        <a:prstGeom prst="rect">
          <a:avLst/>
        </a:prstGeom>
      </xdr:spPr>
    </xdr:pic>
    <xdr:clientData/>
  </xdr:oneCellAnchor>
  <xdr:oneCellAnchor>
    <xdr:from>
      <xdr:col>7</xdr:col>
      <xdr:colOff>1845469</xdr:colOff>
      <xdr:row>1</xdr:row>
      <xdr:rowOff>35719</xdr:rowOff>
    </xdr:from>
    <xdr:ext cx="2065563" cy="70485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3819" y="216694"/>
          <a:ext cx="2065563" cy="70485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1</xdr:row>
      <xdr:rowOff>11906</xdr:rowOff>
    </xdr:from>
    <xdr:ext cx="2057400" cy="70485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3" y="202406"/>
          <a:ext cx="2057400" cy="704851"/>
        </a:xfrm>
        <a:prstGeom prst="rect">
          <a:avLst/>
        </a:prstGeom>
      </xdr:spPr>
    </xdr:pic>
    <xdr:clientData/>
  </xdr:oneCellAnchor>
  <xdr:oneCellAnchor>
    <xdr:from>
      <xdr:col>7</xdr:col>
      <xdr:colOff>1845469</xdr:colOff>
      <xdr:row>1</xdr:row>
      <xdr:rowOff>35719</xdr:rowOff>
    </xdr:from>
    <xdr:ext cx="2065563" cy="70485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8744" y="226219"/>
          <a:ext cx="2065563" cy="70485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1</xdr:row>
      <xdr:rowOff>11906</xdr:rowOff>
    </xdr:from>
    <xdr:ext cx="2057400" cy="704851"/>
    <xdr:pic>
      <xdr:nvPicPr>
        <xdr:cNvPr id="2" name="Picture 1">
          <a:extLst>
            <a:ext uri="{FF2B5EF4-FFF2-40B4-BE49-F238E27FC236}">
              <a16:creationId xmlns:a16="http://schemas.microsoft.com/office/drawing/2014/main" id="{2E53E48B-042F-4A7E-A97C-EF85E7221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3" y="202406"/>
          <a:ext cx="2057400" cy="704851"/>
        </a:xfrm>
        <a:prstGeom prst="rect">
          <a:avLst/>
        </a:prstGeom>
      </xdr:spPr>
    </xdr:pic>
    <xdr:clientData/>
  </xdr:oneCellAnchor>
  <xdr:oneCellAnchor>
    <xdr:from>
      <xdr:col>7</xdr:col>
      <xdr:colOff>1845469</xdr:colOff>
      <xdr:row>1</xdr:row>
      <xdr:rowOff>35719</xdr:rowOff>
    </xdr:from>
    <xdr:ext cx="2065563" cy="704851"/>
    <xdr:pic>
      <xdr:nvPicPr>
        <xdr:cNvPr id="3" name="Picture 2">
          <a:extLst>
            <a:ext uri="{FF2B5EF4-FFF2-40B4-BE49-F238E27FC236}">
              <a16:creationId xmlns:a16="http://schemas.microsoft.com/office/drawing/2014/main" id="{BC35F943-1931-42A1-B6AE-1B3A2752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8744" y="226219"/>
          <a:ext cx="2065563" cy="70485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1</xdr:row>
      <xdr:rowOff>11906</xdr:rowOff>
    </xdr:from>
    <xdr:ext cx="2057400" cy="70485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3" y="202406"/>
          <a:ext cx="2057400" cy="704851"/>
        </a:xfrm>
        <a:prstGeom prst="rect">
          <a:avLst/>
        </a:prstGeom>
      </xdr:spPr>
    </xdr:pic>
    <xdr:clientData/>
  </xdr:oneCellAnchor>
  <xdr:oneCellAnchor>
    <xdr:from>
      <xdr:col>7</xdr:col>
      <xdr:colOff>1845469</xdr:colOff>
      <xdr:row>1</xdr:row>
      <xdr:rowOff>35719</xdr:rowOff>
    </xdr:from>
    <xdr:ext cx="2065563" cy="70485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8744" y="226219"/>
          <a:ext cx="2065563" cy="70485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488158</xdr:colOff>
      <xdr:row>1</xdr:row>
      <xdr:rowOff>47624</xdr:rowOff>
    </xdr:from>
    <xdr:ext cx="1849234" cy="631031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3721" y="238124"/>
          <a:ext cx="1849234" cy="631031"/>
        </a:xfrm>
        <a:prstGeom prst="rect">
          <a:avLst/>
        </a:prstGeom>
      </xdr:spPr>
    </xdr:pic>
    <xdr:clientData/>
  </xdr:oneCellAnchor>
  <xdr:oneCellAnchor>
    <xdr:from>
      <xdr:col>1</xdr:col>
      <xdr:colOff>23812</xdr:colOff>
      <xdr:row>1</xdr:row>
      <xdr:rowOff>23812</xdr:rowOff>
    </xdr:from>
    <xdr:ext cx="1976437" cy="677114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214312"/>
          <a:ext cx="1976437" cy="6771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AF1024"/>
  <sheetViews>
    <sheetView showGridLines="0" zoomScale="80" zoomScaleNormal="80" workbookViewId="0">
      <selection activeCell="G23" sqref="G23"/>
    </sheetView>
  </sheetViews>
  <sheetFormatPr defaultColWidth="14.453125" defaultRowHeight="15" customHeight="1" x14ac:dyDescent="0.35"/>
  <cols>
    <col min="1" max="1" width="2.81640625" style="10" customWidth="1"/>
    <col min="2" max="2" width="14.1796875" style="10" customWidth="1"/>
    <col min="3" max="3" width="13.81640625" style="10" customWidth="1"/>
    <col min="4" max="6" width="16.1796875" style="10" customWidth="1"/>
    <col min="7" max="15" width="15.7265625" style="10" customWidth="1"/>
    <col min="16" max="16" width="21.26953125" style="10" customWidth="1"/>
    <col min="17" max="17" width="8.26953125" style="10" customWidth="1"/>
    <col min="18" max="25" width="14.81640625" style="10" customWidth="1"/>
    <col min="26" max="28" width="14.81640625" style="10" hidden="1" customWidth="1"/>
    <col min="29" max="32" width="14.453125" style="10" hidden="1" customWidth="1"/>
    <col min="33" max="16384" width="14.453125" style="10"/>
  </cols>
  <sheetData>
    <row r="1" spans="2:28" ht="15" customHeight="1" thickBot="1" x14ac:dyDescent="0.4"/>
    <row r="2" spans="2:28" ht="12.75" customHeight="1" x14ac:dyDescent="0.35">
      <c r="B2" s="267" t="s">
        <v>34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2.75" customHeight="1" x14ac:dyDescent="0.35"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28" ht="30" customHeight="1" thickBot="1" x14ac:dyDescent="0.4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2:28" ht="27.75" customHeight="1" thickBot="1" x14ac:dyDescent="0.55000000000000004">
      <c r="B5" s="276" t="s">
        <v>33</v>
      </c>
      <c r="C5" s="277"/>
      <c r="D5" s="278"/>
      <c r="E5" s="279"/>
      <c r="F5" s="279"/>
      <c r="G5" s="280"/>
      <c r="H5" s="281" t="s">
        <v>32</v>
      </c>
      <c r="I5" s="277"/>
      <c r="J5" s="282"/>
      <c r="K5" s="283"/>
      <c r="L5" s="284"/>
      <c r="M5" s="281" t="s">
        <v>31</v>
      </c>
      <c r="N5" s="277"/>
      <c r="O5" s="282"/>
      <c r="P5" s="28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s="14" customFormat="1" ht="27.75" customHeight="1" x14ac:dyDescent="0.5">
      <c r="B6" s="13"/>
      <c r="D6" s="136"/>
      <c r="E6" s="136"/>
      <c r="F6" s="136"/>
      <c r="G6" s="136"/>
      <c r="H6" s="13"/>
      <c r="J6" s="137"/>
      <c r="M6" s="13"/>
      <c r="O6" s="137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ht="9.75" customHeight="1" thickBot="1" x14ac:dyDescent="0.55000000000000004"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6"/>
      <c r="N7" s="16"/>
      <c r="O7" s="17"/>
      <c r="P7" s="1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ht="27.75" customHeight="1" thickBot="1" x14ac:dyDescent="0.6">
      <c r="B8" s="11"/>
      <c r="C8" s="11"/>
      <c r="D8" s="11"/>
      <c r="E8" s="286" t="s">
        <v>95</v>
      </c>
      <c r="F8" s="287"/>
      <c r="G8" s="287"/>
      <c r="H8" s="287"/>
      <c r="I8" s="287"/>
      <c r="J8" s="287"/>
      <c r="K8" s="287"/>
      <c r="L8" s="287"/>
      <c r="M8" s="288">
        <f>IF(F14=12,AA23,MIN(AA23,AC23))</f>
        <v>0</v>
      </c>
      <c r="N8" s="289"/>
      <c r="O8" s="29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ht="10.5" customHeight="1" x14ac:dyDescent="0.35"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18" customHeight="1" thickBot="1" x14ac:dyDescent="0.4">
      <c r="B10" s="291"/>
      <c r="C10" s="292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18" customHeight="1" thickBot="1" x14ac:dyDescent="0.4">
      <c r="B11" s="293" t="s">
        <v>30</v>
      </c>
      <c r="C11" s="294"/>
      <c r="D11" s="294"/>
      <c r="E11" s="294"/>
      <c r="F11" s="70">
        <v>1</v>
      </c>
      <c r="G11" s="71"/>
      <c r="H11" s="72" t="s">
        <v>29</v>
      </c>
      <c r="I11" s="72"/>
      <c r="J11" s="5"/>
      <c r="K11" s="5"/>
      <c r="L11" s="5"/>
      <c r="M11" s="5"/>
      <c r="N11" s="5"/>
      <c r="O11" s="5"/>
      <c r="P11" s="5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18" customHeight="1" thickBot="1" x14ac:dyDescent="0.4">
      <c r="B12" s="293" t="s">
        <v>28</v>
      </c>
      <c r="C12" s="294"/>
      <c r="D12" s="294"/>
      <c r="E12" s="294"/>
      <c r="F12" s="70">
        <v>0.5</v>
      </c>
      <c r="G12" s="71"/>
      <c r="H12" s="72" t="s">
        <v>27</v>
      </c>
      <c r="I12" s="72"/>
      <c r="J12" s="5"/>
      <c r="K12" s="5"/>
      <c r="L12" s="5"/>
      <c r="M12" s="5"/>
      <c r="N12" s="5"/>
      <c r="O12" s="5"/>
      <c r="P12" s="5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18" customHeight="1" thickBot="1" x14ac:dyDescent="0.4">
      <c r="B13" s="73"/>
      <c r="C13" s="73"/>
      <c r="D13" s="73"/>
      <c r="E13" s="14"/>
      <c r="F13" s="14"/>
      <c r="G13" s="74"/>
      <c r="H13" s="74"/>
      <c r="I13" s="74"/>
      <c r="J13" s="74"/>
      <c r="K13" s="74"/>
      <c r="L13" s="74"/>
      <c r="M13" s="74"/>
      <c r="N13" s="74"/>
      <c r="O13" s="7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8" customHeight="1" thickBot="1" x14ac:dyDescent="0.4">
      <c r="B14" s="293" t="s">
        <v>26</v>
      </c>
      <c r="C14" s="294"/>
      <c r="D14" s="294"/>
      <c r="E14" s="294"/>
      <c r="F14" s="22">
        <v>12</v>
      </c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12" customHeight="1" x14ac:dyDescent="0.3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ht="18.75" customHeight="1" x14ac:dyDescent="0.35">
      <c r="B16" s="296" t="s">
        <v>25</v>
      </c>
      <c r="C16" s="297"/>
      <c r="D16" s="297"/>
      <c r="E16" s="297"/>
      <c r="F16" s="297"/>
      <c r="G16" s="298" t="s">
        <v>24</v>
      </c>
      <c r="H16" s="297"/>
      <c r="I16" s="299"/>
      <c r="J16" s="300"/>
      <c r="K16" s="300"/>
      <c r="L16" s="300"/>
      <c r="M16" s="298" t="s">
        <v>23</v>
      </c>
      <c r="N16" s="297"/>
      <c r="O16" s="299"/>
      <c r="P16" s="30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31" ht="31.5" customHeight="1" thickBot="1" x14ac:dyDescent="0.4">
      <c r="B17" s="24" t="s">
        <v>22</v>
      </c>
      <c r="C17" s="24" t="s">
        <v>21</v>
      </c>
      <c r="D17" s="24" t="s">
        <v>20</v>
      </c>
      <c r="E17" s="24" t="s">
        <v>19</v>
      </c>
      <c r="F17" s="24" t="s">
        <v>18</v>
      </c>
      <c r="G17" s="301" t="s">
        <v>92</v>
      </c>
      <c r="H17" s="302"/>
      <c r="I17" s="302"/>
      <c r="J17" s="302"/>
      <c r="K17" s="302"/>
      <c r="L17" s="302"/>
      <c r="M17" s="302"/>
      <c r="N17" s="302"/>
      <c r="O17" s="303"/>
      <c r="P17" s="25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31" ht="15.75" customHeight="1" x14ac:dyDescent="0.35">
      <c r="B18" s="167">
        <v>2023</v>
      </c>
      <c r="C18" s="168" t="s">
        <v>132</v>
      </c>
      <c r="D18" s="169"/>
      <c r="E18" s="170"/>
      <c r="F18" s="171"/>
      <c r="G18" s="172"/>
      <c r="H18" s="173"/>
      <c r="I18" s="173"/>
      <c r="J18" s="173"/>
      <c r="K18" s="173"/>
      <c r="L18" s="173"/>
      <c r="M18" s="173"/>
      <c r="N18" s="173"/>
      <c r="O18" s="174"/>
      <c r="P18" s="175">
        <f t="shared" ref="P18:P41" si="0">F18-(SUM(G18:O18))</f>
        <v>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31" ht="15.75" customHeight="1" x14ac:dyDescent="0.35">
      <c r="B19" s="27">
        <f t="shared" ref="B19:B41" si="1">IF(C19=" "," ",IF(C19="December",B18-1, B18))</f>
        <v>2023</v>
      </c>
      <c r="C19" s="28" t="str">
        <f t="shared" ref="C19:C41" si="2">IF(C18="January","December",IF(C18="February","January",IF(C18="March","February",IF(C18="April","March",(IF(C18="May","April",IF(C18="June","May",IF(C18="July","June",IF(C18="August","July",IF(C18="September","August",IF(C18="October","September",IF(C18="November","October",IF(C18="December","November"," ")))))))))))))</f>
        <v>June</v>
      </c>
      <c r="D19" s="29"/>
      <c r="E19" s="30"/>
      <c r="F19" s="31"/>
      <c r="G19" s="32"/>
      <c r="H19" s="33"/>
      <c r="I19" s="33"/>
      <c r="J19" s="33"/>
      <c r="K19" s="33"/>
      <c r="L19" s="33"/>
      <c r="M19" s="33"/>
      <c r="N19" s="33"/>
      <c r="O19" s="34"/>
      <c r="P19" s="184">
        <f t="shared" si="0"/>
        <v>0</v>
      </c>
      <c r="Q19" s="11"/>
      <c r="R19" s="304" t="s">
        <v>96</v>
      </c>
      <c r="S19" s="305"/>
      <c r="T19" s="11"/>
      <c r="U19" s="11"/>
      <c r="V19" s="11"/>
      <c r="W19" s="11"/>
      <c r="X19" s="11"/>
      <c r="Y19" s="11"/>
      <c r="Z19" s="11"/>
      <c r="AA19" s="11"/>
      <c r="AB19" s="11"/>
    </row>
    <row r="20" spans="2:31" ht="15.75" customHeight="1" x14ac:dyDescent="0.35">
      <c r="B20" s="176">
        <f t="shared" si="1"/>
        <v>2023</v>
      </c>
      <c r="C20" s="177" t="str">
        <f t="shared" si="2"/>
        <v>May</v>
      </c>
      <c r="D20" s="178"/>
      <c r="E20" s="179"/>
      <c r="F20" s="180"/>
      <c r="G20" s="181"/>
      <c r="H20" s="182"/>
      <c r="I20" s="182"/>
      <c r="J20" s="182"/>
      <c r="K20" s="182"/>
      <c r="L20" s="182"/>
      <c r="M20" s="182"/>
      <c r="N20" s="182"/>
      <c r="O20" s="183"/>
      <c r="P20" s="184">
        <f t="shared" si="0"/>
        <v>0</v>
      </c>
      <c r="Q20" s="11"/>
      <c r="R20" s="306"/>
      <c r="S20" s="307"/>
      <c r="T20" s="11"/>
      <c r="U20" s="11"/>
      <c r="V20" s="11"/>
      <c r="W20" s="11"/>
      <c r="X20" s="11"/>
      <c r="Y20" s="11"/>
      <c r="Z20" s="11"/>
      <c r="AA20" s="11"/>
      <c r="AB20" s="11"/>
    </row>
    <row r="21" spans="2:31" ht="15.75" customHeight="1" x14ac:dyDescent="0.35">
      <c r="B21" s="27">
        <f t="shared" si="1"/>
        <v>2023</v>
      </c>
      <c r="C21" s="28" t="str">
        <f t="shared" si="2"/>
        <v>April</v>
      </c>
      <c r="D21" s="29"/>
      <c r="E21" s="30"/>
      <c r="F21" s="31"/>
      <c r="G21" s="32"/>
      <c r="H21" s="33"/>
      <c r="I21" s="33"/>
      <c r="J21" s="33"/>
      <c r="K21" s="33"/>
      <c r="L21" s="33"/>
      <c r="M21" s="33"/>
      <c r="N21" s="33"/>
      <c r="O21" s="34"/>
      <c r="P21" s="184">
        <f t="shared" si="0"/>
        <v>0</v>
      </c>
      <c r="Q21" s="11"/>
      <c r="R21" s="306"/>
      <c r="S21" s="307"/>
      <c r="T21" s="11"/>
      <c r="U21" s="11"/>
      <c r="V21" s="11"/>
      <c r="W21" s="11"/>
      <c r="X21" s="11"/>
      <c r="Y21" s="11"/>
      <c r="Z21" s="11"/>
      <c r="AA21" s="11"/>
      <c r="AB21" s="11"/>
    </row>
    <row r="22" spans="2:31" ht="15.75" customHeight="1" x14ac:dyDescent="0.35">
      <c r="B22" s="176">
        <f t="shared" si="1"/>
        <v>2023</v>
      </c>
      <c r="C22" s="177" t="str">
        <f t="shared" si="2"/>
        <v>March</v>
      </c>
      <c r="D22" s="178"/>
      <c r="E22" s="179"/>
      <c r="F22" s="180"/>
      <c r="G22" s="181"/>
      <c r="H22" s="182"/>
      <c r="I22" s="182"/>
      <c r="J22" s="182"/>
      <c r="K22" s="182"/>
      <c r="L22" s="182"/>
      <c r="M22" s="182"/>
      <c r="N22" s="182"/>
      <c r="O22" s="183"/>
      <c r="P22" s="184">
        <f t="shared" si="0"/>
        <v>0</v>
      </c>
      <c r="Q22" s="11"/>
      <c r="R22" s="308" t="s">
        <v>16</v>
      </c>
      <c r="S22" s="309"/>
      <c r="T22" s="11"/>
      <c r="U22" s="11"/>
      <c r="V22" s="11"/>
      <c r="W22" s="11"/>
      <c r="X22" s="11"/>
      <c r="Y22" s="11"/>
      <c r="Z22" s="11"/>
      <c r="AA22" s="11" t="s">
        <v>114</v>
      </c>
      <c r="AB22" s="11" t="s">
        <v>116</v>
      </c>
      <c r="AC22" s="163" t="s">
        <v>115</v>
      </c>
    </row>
    <row r="23" spans="2:31" ht="15.75" customHeight="1" x14ac:dyDescent="0.35">
      <c r="B23" s="27">
        <f t="shared" si="1"/>
        <v>2023</v>
      </c>
      <c r="C23" s="28" t="str">
        <f t="shared" si="2"/>
        <v>February</v>
      </c>
      <c r="D23" s="29"/>
      <c r="E23" s="30"/>
      <c r="F23" s="31"/>
      <c r="G23" s="32"/>
      <c r="H23" s="33"/>
      <c r="I23" s="33"/>
      <c r="J23" s="33"/>
      <c r="K23" s="33"/>
      <c r="L23" s="33"/>
      <c r="M23" s="33"/>
      <c r="N23" s="33"/>
      <c r="O23" s="34"/>
      <c r="P23" s="184">
        <f t="shared" si="0"/>
        <v>0</v>
      </c>
      <c r="Q23" s="11"/>
      <c r="R23" s="310"/>
      <c r="S23" s="311"/>
      <c r="T23" s="11"/>
      <c r="U23" s="11"/>
      <c r="V23" s="11"/>
      <c r="W23" s="11"/>
      <c r="X23" s="11"/>
      <c r="Y23" s="11"/>
      <c r="Z23" s="11"/>
      <c r="AA23" s="67">
        <f>(AA32*F11)*(1-F12)</f>
        <v>0</v>
      </c>
      <c r="AB23" s="67">
        <f>(AC32*F11)*(1-F12)</f>
        <v>0</v>
      </c>
      <c r="AC23" s="164">
        <f>(AE32*F11)*(1-F12)</f>
        <v>0</v>
      </c>
    </row>
    <row r="24" spans="2:31" ht="15.75" customHeight="1" x14ac:dyDescent="0.35">
      <c r="B24" s="176">
        <f t="shared" si="1"/>
        <v>2023</v>
      </c>
      <c r="C24" s="177" t="str">
        <f t="shared" si="2"/>
        <v>January</v>
      </c>
      <c r="D24" s="178"/>
      <c r="E24" s="179"/>
      <c r="F24" s="180"/>
      <c r="G24" s="181"/>
      <c r="H24" s="182"/>
      <c r="I24" s="182"/>
      <c r="J24" s="182"/>
      <c r="K24" s="182"/>
      <c r="L24" s="182"/>
      <c r="M24" s="182"/>
      <c r="N24" s="182"/>
      <c r="O24" s="183"/>
      <c r="P24" s="184">
        <f t="shared" si="0"/>
        <v>0</v>
      </c>
      <c r="Q24" s="11"/>
      <c r="R24" s="35"/>
      <c r="S24" s="35"/>
      <c r="T24" s="11"/>
      <c r="U24" s="11"/>
      <c r="V24" s="11"/>
      <c r="W24" s="11"/>
      <c r="X24" s="11"/>
      <c r="Y24" s="11"/>
      <c r="Z24" s="11"/>
      <c r="AA24" s="11"/>
      <c r="AB24" s="11"/>
    </row>
    <row r="25" spans="2:31" ht="15.75" customHeight="1" x14ac:dyDescent="0.35">
      <c r="B25" s="27">
        <f t="shared" si="1"/>
        <v>2022</v>
      </c>
      <c r="C25" s="28" t="str">
        <f t="shared" si="2"/>
        <v>December</v>
      </c>
      <c r="D25" s="29"/>
      <c r="E25" s="30"/>
      <c r="F25" s="31"/>
      <c r="G25" s="32"/>
      <c r="H25" s="33"/>
      <c r="I25" s="33"/>
      <c r="J25" s="33"/>
      <c r="K25" s="33"/>
      <c r="L25" s="33"/>
      <c r="M25" s="33"/>
      <c r="N25" s="33"/>
      <c r="O25" s="34"/>
      <c r="P25" s="184">
        <f t="shared" si="0"/>
        <v>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2:31" ht="15.75" customHeight="1" x14ac:dyDescent="0.35">
      <c r="B26" s="176">
        <f t="shared" si="1"/>
        <v>2022</v>
      </c>
      <c r="C26" s="177" t="str">
        <f t="shared" si="2"/>
        <v>November</v>
      </c>
      <c r="D26" s="178"/>
      <c r="E26" s="179"/>
      <c r="F26" s="180"/>
      <c r="G26" s="181"/>
      <c r="H26" s="182"/>
      <c r="I26" s="182"/>
      <c r="J26" s="182"/>
      <c r="K26" s="182"/>
      <c r="L26" s="182"/>
      <c r="M26" s="182"/>
      <c r="N26" s="182"/>
      <c r="O26" s="183"/>
      <c r="P26" s="184">
        <f t="shared" si="0"/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2:31" ht="15.75" customHeight="1" x14ac:dyDescent="0.35">
      <c r="B27" s="27">
        <f t="shared" si="1"/>
        <v>2022</v>
      </c>
      <c r="C27" s="28" t="str">
        <f t="shared" si="2"/>
        <v>October</v>
      </c>
      <c r="D27" s="29"/>
      <c r="E27" s="30"/>
      <c r="F27" s="31"/>
      <c r="G27" s="32"/>
      <c r="H27" s="33"/>
      <c r="I27" s="33"/>
      <c r="J27" s="33"/>
      <c r="K27" s="33"/>
      <c r="L27" s="33"/>
      <c r="M27" s="33"/>
      <c r="N27" s="33"/>
      <c r="O27" s="34"/>
      <c r="P27" s="184">
        <f t="shared" si="0"/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31" ht="15.75" customHeight="1" x14ac:dyDescent="0.35">
      <c r="B28" s="176">
        <f t="shared" si="1"/>
        <v>2022</v>
      </c>
      <c r="C28" s="177" t="str">
        <f t="shared" si="2"/>
        <v>September</v>
      </c>
      <c r="D28" s="178"/>
      <c r="E28" s="179"/>
      <c r="F28" s="180"/>
      <c r="G28" s="181"/>
      <c r="H28" s="182"/>
      <c r="I28" s="182"/>
      <c r="J28" s="182"/>
      <c r="K28" s="182"/>
      <c r="L28" s="182"/>
      <c r="M28" s="182"/>
      <c r="N28" s="182"/>
      <c r="O28" s="183"/>
      <c r="P28" s="184">
        <f t="shared" si="0"/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2:31" ht="15.75" customHeight="1" thickBot="1" x14ac:dyDescent="0.4">
      <c r="B29" s="36">
        <f t="shared" si="1"/>
        <v>2022</v>
      </c>
      <c r="C29" s="37" t="str">
        <f t="shared" si="2"/>
        <v>August</v>
      </c>
      <c r="D29" s="38"/>
      <c r="E29" s="39"/>
      <c r="F29" s="40"/>
      <c r="G29" s="41"/>
      <c r="H29" s="42"/>
      <c r="I29" s="42"/>
      <c r="J29" s="42"/>
      <c r="K29" s="42"/>
      <c r="L29" s="42"/>
      <c r="M29" s="42"/>
      <c r="N29" s="42"/>
      <c r="O29" s="43"/>
      <c r="P29" s="194">
        <f t="shared" si="0"/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2:31" ht="15.75" customHeight="1" thickTop="1" x14ac:dyDescent="0.35">
      <c r="B30" s="185">
        <f t="shared" si="1"/>
        <v>2022</v>
      </c>
      <c r="C30" s="186" t="str">
        <f t="shared" si="2"/>
        <v>July</v>
      </c>
      <c r="D30" s="187"/>
      <c r="E30" s="188"/>
      <c r="F30" s="189"/>
      <c r="G30" s="190"/>
      <c r="H30" s="191"/>
      <c r="I30" s="191"/>
      <c r="J30" s="191"/>
      <c r="K30" s="191"/>
      <c r="L30" s="191"/>
      <c r="M30" s="191"/>
      <c r="N30" s="191"/>
      <c r="O30" s="192"/>
      <c r="P30" s="193">
        <f t="shared" si="0"/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2:31" ht="15.75" customHeight="1" x14ac:dyDescent="0.35">
      <c r="B31" s="27">
        <f t="shared" si="1"/>
        <v>2022</v>
      </c>
      <c r="C31" s="28" t="str">
        <f t="shared" si="2"/>
        <v>June</v>
      </c>
      <c r="D31" s="29"/>
      <c r="E31" s="30"/>
      <c r="F31" s="31"/>
      <c r="G31" s="32"/>
      <c r="H31" s="33"/>
      <c r="I31" s="33"/>
      <c r="J31" s="33"/>
      <c r="K31" s="33"/>
      <c r="L31" s="33"/>
      <c r="M31" s="33"/>
      <c r="N31" s="33"/>
      <c r="O31" s="34"/>
      <c r="P31" s="184">
        <f t="shared" si="0"/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0" t="s">
        <v>101</v>
      </c>
      <c r="AC31" s="10" t="s">
        <v>102</v>
      </c>
      <c r="AE31" s="163" t="s">
        <v>103</v>
      </c>
    </row>
    <row r="32" spans="2:31" ht="15.75" customHeight="1" x14ac:dyDescent="0.35">
      <c r="B32" s="176">
        <f t="shared" si="1"/>
        <v>2022</v>
      </c>
      <c r="C32" s="177" t="str">
        <f t="shared" si="2"/>
        <v>May</v>
      </c>
      <c r="D32" s="178"/>
      <c r="E32" s="179"/>
      <c r="F32" s="180"/>
      <c r="G32" s="181"/>
      <c r="H32" s="182"/>
      <c r="I32" s="182"/>
      <c r="J32" s="182"/>
      <c r="K32" s="182"/>
      <c r="L32" s="182"/>
      <c r="M32" s="182"/>
      <c r="N32" s="182"/>
      <c r="O32" s="183"/>
      <c r="P32" s="184">
        <f t="shared" si="0"/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64">
        <f>AVERAGE(P18:P29)</f>
        <v>0</v>
      </c>
      <c r="AC32" s="164">
        <f>AVERAGE(P30:P41)</f>
        <v>0</v>
      </c>
      <c r="AE32" s="164">
        <f>AVERAGE(P18:P41)</f>
        <v>0</v>
      </c>
    </row>
    <row r="33" spans="2:29" ht="15.75" customHeight="1" x14ac:dyDescent="0.35">
      <c r="B33" s="27">
        <f t="shared" si="1"/>
        <v>2022</v>
      </c>
      <c r="C33" s="28" t="str">
        <f t="shared" si="2"/>
        <v>April</v>
      </c>
      <c r="D33" s="29"/>
      <c r="E33" s="30"/>
      <c r="F33" s="31"/>
      <c r="G33" s="32"/>
      <c r="H33" s="33"/>
      <c r="I33" s="33"/>
      <c r="J33" s="33"/>
      <c r="K33" s="33"/>
      <c r="L33" s="33"/>
      <c r="M33" s="33"/>
      <c r="N33" s="33"/>
      <c r="O33" s="34"/>
      <c r="P33" s="184">
        <f t="shared" si="0"/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9" ht="15.75" customHeight="1" x14ac:dyDescent="0.35">
      <c r="B34" s="176">
        <f t="shared" si="1"/>
        <v>2022</v>
      </c>
      <c r="C34" s="177" t="str">
        <f t="shared" si="2"/>
        <v>March</v>
      </c>
      <c r="D34" s="178"/>
      <c r="E34" s="179"/>
      <c r="F34" s="180"/>
      <c r="G34" s="181"/>
      <c r="H34" s="182"/>
      <c r="I34" s="182"/>
      <c r="J34" s="182"/>
      <c r="K34" s="182"/>
      <c r="L34" s="182"/>
      <c r="M34" s="182"/>
      <c r="N34" s="182"/>
      <c r="O34" s="183"/>
      <c r="P34" s="184">
        <f t="shared" si="0"/>
        <v>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9" ht="15.75" customHeight="1" x14ac:dyDescent="0.35">
      <c r="B35" s="27">
        <f t="shared" si="1"/>
        <v>2022</v>
      </c>
      <c r="C35" s="28" t="str">
        <f t="shared" si="2"/>
        <v>February</v>
      </c>
      <c r="D35" s="29"/>
      <c r="E35" s="30"/>
      <c r="F35" s="31"/>
      <c r="G35" s="32"/>
      <c r="H35" s="33"/>
      <c r="I35" s="33"/>
      <c r="J35" s="33"/>
      <c r="K35" s="33"/>
      <c r="L35" s="33"/>
      <c r="M35" s="33"/>
      <c r="N35" s="33"/>
      <c r="O35" s="34"/>
      <c r="P35" s="184">
        <f t="shared" si="0"/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 t="s">
        <v>107</v>
      </c>
      <c r="AB35" s="11"/>
      <c r="AC35" s="163" t="s">
        <v>112</v>
      </c>
    </row>
    <row r="36" spans="2:29" ht="15.75" customHeight="1" x14ac:dyDescent="0.35">
      <c r="B36" s="176">
        <f t="shared" si="1"/>
        <v>2022</v>
      </c>
      <c r="C36" s="177" t="str">
        <f t="shared" si="2"/>
        <v>January</v>
      </c>
      <c r="D36" s="178"/>
      <c r="E36" s="179"/>
      <c r="F36" s="180"/>
      <c r="G36" s="181"/>
      <c r="H36" s="182"/>
      <c r="I36" s="182"/>
      <c r="J36" s="182"/>
      <c r="K36" s="182"/>
      <c r="L36" s="182"/>
      <c r="M36" s="182"/>
      <c r="N36" s="182"/>
      <c r="O36" s="183"/>
      <c r="P36" s="184">
        <f t="shared" si="0"/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65">
        <f>MIN(P42,P43,P44)</f>
        <v>0</v>
      </c>
      <c r="AB36" s="11"/>
      <c r="AC36" s="164">
        <f>IFERROR((AC32&lt;AA32,AE32),AE32)</f>
        <v>0</v>
      </c>
    </row>
    <row r="37" spans="2:29" ht="15.75" customHeight="1" x14ac:dyDescent="0.35">
      <c r="B37" s="27">
        <f t="shared" si="1"/>
        <v>2021</v>
      </c>
      <c r="C37" s="28" t="str">
        <f t="shared" si="2"/>
        <v>December</v>
      </c>
      <c r="D37" s="29"/>
      <c r="E37" s="30"/>
      <c r="F37" s="31"/>
      <c r="G37" s="32"/>
      <c r="H37" s="33"/>
      <c r="I37" s="33"/>
      <c r="J37" s="33"/>
      <c r="K37" s="33"/>
      <c r="L37" s="33"/>
      <c r="M37" s="33"/>
      <c r="N37" s="33"/>
      <c r="O37" s="34"/>
      <c r="P37" s="184">
        <f t="shared" si="0"/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2:29" ht="15.75" customHeight="1" x14ac:dyDescent="0.35">
      <c r="B38" s="176">
        <f t="shared" si="1"/>
        <v>2021</v>
      </c>
      <c r="C38" s="177" t="str">
        <f t="shared" si="2"/>
        <v>November</v>
      </c>
      <c r="D38" s="178"/>
      <c r="E38" s="179"/>
      <c r="F38" s="180"/>
      <c r="G38" s="181"/>
      <c r="H38" s="182"/>
      <c r="I38" s="182"/>
      <c r="J38" s="182"/>
      <c r="K38" s="182"/>
      <c r="L38" s="182"/>
      <c r="M38" s="182"/>
      <c r="N38" s="182"/>
      <c r="O38" s="183"/>
      <c r="P38" s="184">
        <f t="shared" si="0"/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2:29" ht="15.75" customHeight="1" x14ac:dyDescent="0.35">
      <c r="B39" s="27">
        <f t="shared" si="1"/>
        <v>2021</v>
      </c>
      <c r="C39" s="28" t="str">
        <f t="shared" si="2"/>
        <v>October</v>
      </c>
      <c r="D39" s="29"/>
      <c r="E39" s="30"/>
      <c r="F39" s="31"/>
      <c r="G39" s="32"/>
      <c r="H39" s="33"/>
      <c r="I39" s="33"/>
      <c r="J39" s="33"/>
      <c r="K39" s="33"/>
      <c r="L39" s="33"/>
      <c r="M39" s="33"/>
      <c r="N39" s="33"/>
      <c r="O39" s="34"/>
      <c r="P39" s="184">
        <f t="shared" si="0"/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2:29" ht="15.75" customHeight="1" x14ac:dyDescent="0.35">
      <c r="B40" s="176">
        <f t="shared" si="1"/>
        <v>2021</v>
      </c>
      <c r="C40" s="177" t="str">
        <f t="shared" si="2"/>
        <v>September</v>
      </c>
      <c r="D40" s="178"/>
      <c r="E40" s="179"/>
      <c r="F40" s="180"/>
      <c r="G40" s="181"/>
      <c r="H40" s="182"/>
      <c r="I40" s="182"/>
      <c r="J40" s="182"/>
      <c r="K40" s="182"/>
      <c r="L40" s="182"/>
      <c r="M40" s="182"/>
      <c r="N40" s="182"/>
      <c r="O40" s="183"/>
      <c r="P40" s="184">
        <f t="shared" si="0"/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2:29" ht="15.75" customHeight="1" thickBot="1" x14ac:dyDescent="0.4">
      <c r="B41" s="44">
        <f t="shared" si="1"/>
        <v>2021</v>
      </c>
      <c r="C41" s="45" t="str">
        <f t="shared" si="2"/>
        <v>August</v>
      </c>
      <c r="D41" s="46"/>
      <c r="E41" s="47"/>
      <c r="F41" s="75"/>
      <c r="G41" s="48"/>
      <c r="H41" s="49"/>
      <c r="I41" s="49"/>
      <c r="J41" s="49"/>
      <c r="K41" s="49"/>
      <c r="L41" s="49"/>
      <c r="M41" s="49"/>
      <c r="N41" s="49"/>
      <c r="O41" s="50"/>
      <c r="P41" s="195">
        <f t="shared" si="0"/>
        <v>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2:29" ht="19.5" customHeight="1" thickBot="1" x14ac:dyDescent="0.4">
      <c r="B42" s="312" t="s">
        <v>15</v>
      </c>
      <c r="C42" s="313"/>
      <c r="D42" s="313"/>
      <c r="E42" s="51" t="s">
        <v>14</v>
      </c>
      <c r="F42" s="52" t="e">
        <f>AVERAGE(F18:F30)</f>
        <v>#DIV/0!</v>
      </c>
      <c r="G42" s="53"/>
      <c r="H42" s="54"/>
      <c r="I42" s="54"/>
      <c r="J42" s="54"/>
      <c r="K42" s="54"/>
      <c r="L42" s="55"/>
      <c r="M42" s="21"/>
      <c r="N42" s="316" t="s">
        <v>104</v>
      </c>
      <c r="O42" s="317"/>
      <c r="P42" s="196">
        <f>AA32</f>
        <v>0</v>
      </c>
      <c r="Q42" s="56"/>
      <c r="R42" s="304" t="s">
        <v>108</v>
      </c>
      <c r="S42" s="305"/>
      <c r="T42" s="56"/>
      <c r="U42" s="56"/>
      <c r="V42" s="56"/>
      <c r="W42" s="56"/>
      <c r="X42" s="56"/>
      <c r="Y42" s="56"/>
      <c r="Z42" s="56"/>
      <c r="AA42" s="56"/>
      <c r="AB42" s="56"/>
    </row>
    <row r="43" spans="2:29" ht="19.5" customHeight="1" thickBot="1" x14ac:dyDescent="0.4">
      <c r="B43" s="314"/>
      <c r="C43" s="315"/>
      <c r="D43" s="315"/>
      <c r="E43" s="51" t="s">
        <v>13</v>
      </c>
      <c r="F43" s="52" t="e">
        <f>AVERAGE(F18:F41)</f>
        <v>#DIV/0!</v>
      </c>
      <c r="G43" s="53"/>
      <c r="H43" s="318" t="s">
        <v>109</v>
      </c>
      <c r="I43" s="319"/>
      <c r="J43" s="319"/>
      <c r="K43" s="319"/>
      <c r="L43" s="320"/>
      <c r="M43" s="54"/>
      <c r="N43" s="293" t="s">
        <v>105</v>
      </c>
      <c r="O43" s="294"/>
      <c r="P43" s="197">
        <f>AC32</f>
        <v>0</v>
      </c>
      <c r="Q43" s="56"/>
      <c r="R43" s="306"/>
      <c r="S43" s="307"/>
      <c r="T43" s="56"/>
      <c r="U43" s="56"/>
      <c r="V43" s="56"/>
      <c r="W43" s="56"/>
      <c r="X43" s="56"/>
      <c r="Y43" s="56"/>
      <c r="Z43" s="56"/>
      <c r="AA43" s="56"/>
      <c r="AB43" s="56"/>
    </row>
    <row r="44" spans="2:29" ht="17.25" customHeight="1" thickBot="1" x14ac:dyDescent="0.4">
      <c r="B44" s="11"/>
      <c r="C44" s="11"/>
      <c r="D44" s="11"/>
      <c r="E44" s="11"/>
      <c r="F44" s="11"/>
      <c r="G44" s="11"/>
      <c r="H44" s="321" t="s">
        <v>110</v>
      </c>
      <c r="I44" s="322"/>
      <c r="J44" s="322"/>
      <c r="K44" s="322"/>
      <c r="L44" s="323"/>
      <c r="M44" s="11"/>
      <c r="N44" s="293" t="s">
        <v>106</v>
      </c>
      <c r="O44" s="294"/>
      <c r="P44" s="197">
        <f>AE32</f>
        <v>0</v>
      </c>
      <c r="Q44" s="11"/>
      <c r="R44" s="306"/>
      <c r="S44" s="307"/>
      <c r="T44" s="11"/>
      <c r="U44" s="11"/>
      <c r="V44" s="11"/>
      <c r="W44" s="11"/>
      <c r="X44" s="11"/>
      <c r="Y44" s="11"/>
      <c r="Z44" s="11"/>
      <c r="AA44" s="11"/>
      <c r="AB44" s="11"/>
    </row>
    <row r="45" spans="2:29" ht="17.25" customHeight="1" x14ac:dyDescent="0.35">
      <c r="G45" s="11"/>
      <c r="H45" s="321" t="s">
        <v>97</v>
      </c>
      <c r="I45" s="322"/>
      <c r="J45" s="322"/>
      <c r="K45" s="322"/>
      <c r="L45" s="323"/>
      <c r="M45" s="11"/>
      <c r="N45" s="11"/>
      <c r="O45" s="11"/>
      <c r="P45" s="11"/>
      <c r="Q45" s="11"/>
      <c r="R45" s="308" t="s">
        <v>16</v>
      </c>
      <c r="S45" s="309"/>
      <c r="T45" s="11"/>
      <c r="U45" s="11"/>
      <c r="V45" s="11"/>
      <c r="W45" s="11"/>
      <c r="X45" s="11"/>
      <c r="Y45" s="11"/>
      <c r="Z45" s="11"/>
      <c r="AA45" s="11"/>
      <c r="AB45" s="11"/>
    </row>
    <row r="46" spans="2:29" ht="17.25" customHeight="1" x14ac:dyDescent="0.35">
      <c r="G46" s="11"/>
      <c r="H46" s="324" t="s">
        <v>100</v>
      </c>
      <c r="I46" s="325"/>
      <c r="J46" s="325"/>
      <c r="K46" s="325"/>
      <c r="L46" s="326"/>
      <c r="M46" s="11"/>
      <c r="N46" s="11"/>
      <c r="O46" s="11"/>
      <c r="P46" s="11"/>
      <c r="Q46" s="11"/>
      <c r="R46" s="310"/>
      <c r="S46" s="311"/>
      <c r="T46" s="11"/>
      <c r="U46" s="11"/>
      <c r="V46" s="11"/>
      <c r="W46" s="11"/>
      <c r="X46" s="11"/>
      <c r="Y46" s="11"/>
      <c r="Z46" s="11"/>
      <c r="AA46" s="11"/>
      <c r="AB46" s="11"/>
    </row>
    <row r="47" spans="2:29" ht="17.25" customHeight="1" x14ac:dyDescent="0.35">
      <c r="H47" s="327"/>
      <c r="I47" s="327"/>
      <c r="J47" s="327"/>
      <c r="K47" s="327"/>
      <c r="L47" s="3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9" ht="17.25" customHeight="1" x14ac:dyDescent="0.3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2:28" ht="17.25" customHeight="1" x14ac:dyDescent="0.35">
      <c r="B49" s="328" t="s">
        <v>12</v>
      </c>
      <c r="C49" s="328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7.25" customHeight="1" x14ac:dyDescent="0.35">
      <c r="B50" s="328"/>
      <c r="C50" s="328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2:28" ht="17.25" customHeight="1" x14ac:dyDescent="0.35">
      <c r="B51" s="328"/>
      <c r="C51" s="328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2:28" ht="17.25" customHeight="1" x14ac:dyDescent="0.35">
      <c r="B52" s="328"/>
      <c r="C52" s="328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2:28" ht="17.25" customHeight="1" x14ac:dyDescent="0.35">
      <c r="B53" s="328"/>
      <c r="C53" s="328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2:28" ht="17.25" customHeight="1" x14ac:dyDescent="0.35">
      <c r="B54" s="328"/>
      <c r="C54" s="328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2:28" ht="17.25" customHeight="1" x14ac:dyDescent="0.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2:28" ht="17.25" customHeight="1" x14ac:dyDescent="0.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2:28" ht="19.5" customHeight="1" x14ac:dyDescent="0.5">
      <c r="B57" s="333" t="s">
        <v>11</v>
      </c>
      <c r="C57" s="332"/>
      <c r="D57" s="14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166" t="s">
        <v>145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8" ht="2.25" customHeight="1" x14ac:dyDescent="0.35">
      <c r="B58" s="59"/>
      <c r="C58" s="59"/>
      <c r="D58" s="59"/>
      <c r="E58" s="60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2:28" ht="20.25" customHeight="1" x14ac:dyDescent="0.35">
      <c r="B59" s="334" t="s">
        <v>10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2:28" ht="12.75" customHeight="1" x14ac:dyDescent="0.35">
      <c r="B60" s="33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332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2:28" ht="12.75" customHeight="1" x14ac:dyDescent="0.35">
      <c r="B61" s="33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332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2:28" ht="12.75" customHeight="1" x14ac:dyDescent="0.35">
      <c r="B62" s="33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332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2:28" ht="12.75" customHeight="1" x14ac:dyDescent="0.35">
      <c r="B63" s="33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332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2:28" ht="12.75" customHeight="1" x14ac:dyDescent="0.35">
      <c r="B64" s="33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332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2:28" ht="12.75" customHeight="1" x14ac:dyDescent="0.35"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2:28" ht="13.5" customHeight="1" x14ac:dyDescent="0.35">
      <c r="B66" s="335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62"/>
      <c r="N66" s="62"/>
      <c r="O66" s="62"/>
      <c r="P66" s="6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2:28" ht="14.25" customHeight="1" x14ac:dyDescent="0.35"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63"/>
      <c r="N67" s="63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ht="14.25" customHeight="1" x14ac:dyDescent="0.3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63"/>
      <c r="N68" s="63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ht="14.25" customHeight="1" x14ac:dyDescent="0.3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3"/>
      <c r="N69" s="63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2:28" ht="14.25" customHeight="1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3"/>
      <c r="N70" s="63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2:28" ht="14.2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3"/>
      <c r="N71" s="63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2:28" ht="14.25" customHeight="1" x14ac:dyDescent="0.3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3"/>
      <c r="N72" s="63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2:28" ht="14.25" customHeight="1" x14ac:dyDescent="0.3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3"/>
      <c r="N73" s="63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2:28" ht="14.25" customHeight="1" x14ac:dyDescent="0.3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3"/>
      <c r="N74" s="63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2:28" ht="14.25" customHeight="1" x14ac:dyDescent="0.3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3"/>
      <c r="N75" s="63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2:28" ht="14.25" customHeight="1" x14ac:dyDescent="0.3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3"/>
      <c r="N76" s="63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2:28" ht="14.25" customHeight="1" x14ac:dyDescent="0.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3"/>
      <c r="N77" s="63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2:28" ht="14.25" customHeight="1" x14ac:dyDescent="0.3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63"/>
      <c r="N78" s="63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2:28" ht="13.5" customHeight="1" x14ac:dyDescent="0.35">
      <c r="B79" s="65"/>
      <c r="C79" s="336"/>
      <c r="D79" s="336"/>
      <c r="E79" s="332"/>
      <c r="F79" s="332"/>
      <c r="G79" s="65"/>
      <c r="H79" s="65"/>
      <c r="I79" s="65"/>
      <c r="J79" s="65"/>
      <c r="K79" s="6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2:28" ht="12.75" customHeight="1" x14ac:dyDescent="0.35">
      <c r="B80" s="336"/>
      <c r="C80" s="332"/>
      <c r="D80" s="332"/>
      <c r="E80" s="332"/>
      <c r="F80" s="332"/>
      <c r="G80" s="332"/>
      <c r="H80" s="332"/>
      <c r="I80" s="66"/>
      <c r="J80" s="66"/>
      <c r="K80" s="6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2:28" ht="12.75" customHeight="1" x14ac:dyDescent="0.35">
      <c r="B81" s="331"/>
      <c r="C81" s="332"/>
      <c r="D81" s="332"/>
      <c r="E81" s="332"/>
      <c r="F81" s="332"/>
      <c r="G81" s="332"/>
      <c r="H81" s="332"/>
      <c r="I81" s="332"/>
      <c r="J81" s="332"/>
      <c r="K81" s="33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 ht="12.75" customHeight="1" x14ac:dyDescent="0.3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2:28" ht="12.75" customHeight="1" x14ac:dyDescent="0.3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2:28" ht="12.75" customHeight="1" x14ac:dyDescent="0.3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 ht="12.75" customHeight="1" x14ac:dyDescent="0.3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2:28" ht="12.75" hidden="1" customHeight="1" x14ac:dyDescent="0.3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2:28" ht="12.75" hidden="1" customHeight="1" x14ac:dyDescent="0.3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ht="12.75" hidden="1" customHeight="1" x14ac:dyDescent="0.3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2:28" ht="12.75" hidden="1" customHeight="1" x14ac:dyDescent="0.35">
      <c r="B89" s="6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 t="s">
        <v>9</v>
      </c>
      <c r="N89" s="68" t="s">
        <v>7</v>
      </c>
      <c r="O89" s="68" t="s">
        <v>6</v>
      </c>
      <c r="P89" s="11"/>
      <c r="Q89" s="11" t="s">
        <v>8</v>
      </c>
      <c r="R89" s="68" t="s">
        <v>7</v>
      </c>
      <c r="S89" s="68" t="s">
        <v>6</v>
      </c>
      <c r="T89" s="11"/>
      <c r="U89" s="11"/>
      <c r="V89" s="11"/>
      <c r="W89" s="11"/>
      <c r="X89" s="11"/>
      <c r="Y89" s="11"/>
      <c r="Z89" s="11"/>
      <c r="AA89" s="11"/>
      <c r="AB89" s="11"/>
    </row>
    <row r="90" spans="2:28" ht="12.75" hidden="1" customHeight="1" x14ac:dyDescent="0.35">
      <c r="B90" s="67" t="e">
        <f>F42+(0.2*F42)</f>
        <v>#DIV/0!</v>
      </c>
      <c r="C90" s="11" t="s">
        <v>5</v>
      </c>
      <c r="D90" s="11"/>
      <c r="E90" s="11"/>
      <c r="F90" s="11"/>
      <c r="G90" s="11"/>
      <c r="H90" s="11"/>
      <c r="I90" s="11"/>
      <c r="J90" s="11"/>
      <c r="K90" s="11"/>
      <c r="L90" s="11"/>
      <c r="M90" s="69" t="e">
        <f>AVERAGE(F18:F29)</f>
        <v>#DIV/0!</v>
      </c>
      <c r="N90" s="11" t="e">
        <f>M90+(M90*0.2)</f>
        <v>#DIV/0!</v>
      </c>
      <c r="O90" s="11" t="e">
        <f>M90-(M90*0.2)</f>
        <v>#DIV/0!</v>
      </c>
      <c r="P90" s="11"/>
      <c r="Q90" s="69">
        <f>AVERAGE(P18:P29)</f>
        <v>0</v>
      </c>
      <c r="R90" s="11">
        <f>Q90+(Q90*0.2)</f>
        <v>0</v>
      </c>
      <c r="S90" s="11">
        <f>Q90-(Q90*0.2)</f>
        <v>0</v>
      </c>
      <c r="T90" s="11"/>
      <c r="U90" s="11"/>
      <c r="V90" s="11"/>
      <c r="W90" s="11"/>
      <c r="X90" s="11"/>
      <c r="Y90" s="11"/>
      <c r="Z90" s="11"/>
      <c r="AA90" s="11"/>
      <c r="AB90" s="11"/>
    </row>
    <row r="91" spans="2:28" ht="12.75" hidden="1" customHeight="1" x14ac:dyDescent="0.35">
      <c r="B91" s="67" t="e">
        <f>F42-(0.2*F42)</f>
        <v>#DIV/0!</v>
      </c>
      <c r="C91" s="11" t="s">
        <v>4</v>
      </c>
      <c r="D91" s="11"/>
      <c r="E91" s="11"/>
      <c r="F91" s="11"/>
      <c r="G91" s="11"/>
      <c r="H91" s="11"/>
      <c r="I91" s="11"/>
      <c r="J91" s="11"/>
      <c r="K91" s="11"/>
      <c r="L91" s="11"/>
      <c r="M91" s="11" t="s">
        <v>3</v>
      </c>
      <c r="N91" s="11"/>
      <c r="O91" s="11"/>
      <c r="P91" s="11"/>
      <c r="Q91" s="11" t="s">
        <v>2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2:28" ht="12.75" hidden="1" customHeight="1" x14ac:dyDescent="0.35">
      <c r="B92" s="6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69" t="e">
        <f>AVERAGE(F30:F41)</f>
        <v>#DIV/0!</v>
      </c>
      <c r="N92" s="11" t="e">
        <f>M92+(M92*0.2)</f>
        <v>#DIV/0!</v>
      </c>
      <c r="O92" s="11" t="e">
        <f>M92-(M92*0.2)</f>
        <v>#DIV/0!</v>
      </c>
      <c r="P92" s="11"/>
      <c r="Q92" s="69">
        <f>AVERAGE(P30:P41)</f>
        <v>0</v>
      </c>
      <c r="R92" s="11">
        <f>Q92+(Q92*0.2)</f>
        <v>0</v>
      </c>
      <c r="S92" s="11">
        <f>Q92-(Q92*0.2)</f>
        <v>0</v>
      </c>
      <c r="T92" s="11"/>
      <c r="U92" s="11"/>
      <c r="V92" s="11"/>
      <c r="W92" s="11"/>
      <c r="X92" s="11"/>
      <c r="Y92" s="11"/>
      <c r="Z92" s="11"/>
      <c r="AA92" s="11"/>
      <c r="AB92" s="11"/>
    </row>
    <row r="93" spans="2:28" ht="12.75" hidden="1" customHeight="1" x14ac:dyDescent="0.3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2:28" ht="12.75" hidden="1" customHeight="1" x14ac:dyDescent="0.3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2:28" ht="12.75" hidden="1" customHeight="1" x14ac:dyDescent="0.3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ht="12.75" hidden="1" customHeight="1" x14ac:dyDescent="0.3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ht="12.75" hidden="1" customHeight="1" x14ac:dyDescent="0.3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ht="12.75" hidden="1" customHeight="1" x14ac:dyDescent="0.3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ht="12.75" hidden="1" customHeight="1" x14ac:dyDescent="0.3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 t="s">
        <v>1</v>
      </c>
      <c r="N99" s="11" t="s">
        <v>0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ht="12.75" hidden="1" customHeight="1" x14ac:dyDescent="0.3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>
        <v>12</v>
      </c>
      <c r="M100" s="67">
        <f t="shared" ref="M100:M125" si="3">F19*1.2</f>
        <v>0</v>
      </c>
      <c r="N100" s="67">
        <f t="shared" ref="N100:N125" si="4">F19*0.8</f>
        <v>0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ht="12.75" hidden="1" customHeight="1" x14ac:dyDescent="0.3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>
        <v>11</v>
      </c>
      <c r="M101" s="67">
        <f t="shared" si="3"/>
        <v>0</v>
      </c>
      <c r="N101" s="67">
        <f t="shared" si="4"/>
        <v>0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2:28" ht="12.75" hidden="1" customHeight="1" x14ac:dyDescent="0.3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>
        <v>10</v>
      </c>
      <c r="M102" s="67">
        <f t="shared" si="3"/>
        <v>0</v>
      </c>
      <c r="N102" s="67">
        <f t="shared" si="4"/>
        <v>0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ht="12.75" hidden="1" customHeight="1" x14ac:dyDescent="0.3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>
        <v>9</v>
      </c>
      <c r="M103" s="67">
        <f t="shared" si="3"/>
        <v>0</v>
      </c>
      <c r="N103" s="67">
        <f t="shared" si="4"/>
        <v>0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ht="12.75" hidden="1" customHeight="1" x14ac:dyDescent="0.3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>
        <v>8</v>
      </c>
      <c r="M104" s="67">
        <f t="shared" si="3"/>
        <v>0</v>
      </c>
      <c r="N104" s="67">
        <f t="shared" si="4"/>
        <v>0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ht="12.75" hidden="1" customHeight="1" x14ac:dyDescent="0.3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>
        <v>7</v>
      </c>
      <c r="M105" s="67">
        <f t="shared" si="3"/>
        <v>0</v>
      </c>
      <c r="N105" s="67">
        <f t="shared" si="4"/>
        <v>0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2:28" ht="12.75" hidden="1" customHeight="1" x14ac:dyDescent="0.3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>
        <v>6</v>
      </c>
      <c r="M106" s="67">
        <f t="shared" si="3"/>
        <v>0</v>
      </c>
      <c r="N106" s="67">
        <f t="shared" si="4"/>
        <v>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2:28" ht="12.75" hidden="1" customHeight="1" x14ac:dyDescent="0.3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>
        <v>5</v>
      </c>
      <c r="M107" s="67">
        <f t="shared" si="3"/>
        <v>0</v>
      </c>
      <c r="N107" s="67">
        <f t="shared" si="4"/>
        <v>0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2:28" ht="12.75" hidden="1" customHeight="1" x14ac:dyDescent="0.3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>
        <v>4</v>
      </c>
      <c r="M108" s="67">
        <f t="shared" si="3"/>
        <v>0</v>
      </c>
      <c r="N108" s="67">
        <f t="shared" si="4"/>
        <v>0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2:28" ht="12.75" hidden="1" customHeight="1" x14ac:dyDescent="0.3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>
        <v>3</v>
      </c>
      <c r="M109" s="67">
        <f t="shared" si="3"/>
        <v>0</v>
      </c>
      <c r="N109" s="67">
        <f t="shared" si="4"/>
        <v>0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2:28" ht="12.75" hidden="1" customHeight="1" x14ac:dyDescent="0.3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>
        <v>2</v>
      </c>
      <c r="M110" s="67">
        <f t="shared" si="3"/>
        <v>0</v>
      </c>
      <c r="N110" s="67">
        <f t="shared" si="4"/>
        <v>0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2:28" ht="12.75" hidden="1" customHeight="1" x14ac:dyDescent="0.3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>
        <v>1</v>
      </c>
      <c r="M111" s="67">
        <f t="shared" si="3"/>
        <v>0</v>
      </c>
      <c r="N111" s="67">
        <f t="shared" si="4"/>
        <v>0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2:28" ht="12.75" hidden="1" customHeight="1" x14ac:dyDescent="0.3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>
        <v>1</v>
      </c>
      <c r="M112" s="67">
        <f t="shared" si="3"/>
        <v>0</v>
      </c>
      <c r="N112" s="67">
        <f t="shared" si="4"/>
        <v>0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2:28" ht="12.75" hidden="1" customHeight="1" x14ac:dyDescent="0.3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>
        <v>2</v>
      </c>
      <c r="M113" s="67">
        <f t="shared" si="3"/>
        <v>0</v>
      </c>
      <c r="N113" s="67">
        <f t="shared" si="4"/>
        <v>0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2:28" ht="12.75" hidden="1" customHeight="1" x14ac:dyDescent="0.3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>
        <v>3</v>
      </c>
      <c r="M114" s="67">
        <f t="shared" si="3"/>
        <v>0</v>
      </c>
      <c r="N114" s="67">
        <f t="shared" si="4"/>
        <v>0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2:28" ht="12.75" hidden="1" customHeight="1" x14ac:dyDescent="0.3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>
        <v>4</v>
      </c>
      <c r="M115" s="67">
        <f t="shared" si="3"/>
        <v>0</v>
      </c>
      <c r="N115" s="67">
        <f t="shared" si="4"/>
        <v>0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2:28" ht="12.75" hidden="1" customHeight="1" x14ac:dyDescent="0.3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>
        <v>5</v>
      </c>
      <c r="M116" s="67">
        <f t="shared" si="3"/>
        <v>0</v>
      </c>
      <c r="N116" s="67">
        <f t="shared" si="4"/>
        <v>0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2:28" ht="12.75" hidden="1" customHeight="1" x14ac:dyDescent="0.3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>
        <v>6</v>
      </c>
      <c r="M117" s="67">
        <f t="shared" si="3"/>
        <v>0</v>
      </c>
      <c r="N117" s="67">
        <f t="shared" si="4"/>
        <v>0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2:28" ht="12.75" hidden="1" customHeight="1" x14ac:dyDescent="0.3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>
        <v>7</v>
      </c>
      <c r="M118" s="67">
        <f t="shared" si="3"/>
        <v>0</v>
      </c>
      <c r="N118" s="67">
        <f t="shared" si="4"/>
        <v>0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2:28" ht="12.75" hidden="1" customHeight="1" x14ac:dyDescent="0.3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>
        <v>8</v>
      </c>
      <c r="M119" s="67">
        <f t="shared" si="3"/>
        <v>0</v>
      </c>
      <c r="N119" s="67">
        <f t="shared" si="4"/>
        <v>0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2:28" ht="12.75" hidden="1" customHeight="1" x14ac:dyDescent="0.3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>
        <v>9</v>
      </c>
      <c r="M120" s="67">
        <f t="shared" si="3"/>
        <v>0</v>
      </c>
      <c r="N120" s="67">
        <f t="shared" si="4"/>
        <v>0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2:28" ht="12.75" hidden="1" customHeight="1" x14ac:dyDescent="0.3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>
        <v>10</v>
      </c>
      <c r="M121" s="67">
        <f t="shared" si="3"/>
        <v>0</v>
      </c>
      <c r="N121" s="67">
        <f t="shared" si="4"/>
        <v>0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2:28" ht="12.75" hidden="1" customHeight="1" x14ac:dyDescent="0.3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>
        <v>11</v>
      </c>
      <c r="M122" s="67">
        <f t="shared" si="3"/>
        <v>0</v>
      </c>
      <c r="N122" s="67">
        <f t="shared" si="4"/>
        <v>0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2:28" ht="12.75" hidden="1" customHeight="1" x14ac:dyDescent="0.3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>
        <v>12</v>
      </c>
      <c r="M123" s="67" t="e">
        <f t="shared" si="3"/>
        <v>#DIV/0!</v>
      </c>
      <c r="N123" s="67" t="e">
        <f t="shared" si="4"/>
        <v>#DIV/0!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2:28" ht="12.75" hidden="1" customHeight="1" x14ac:dyDescent="0.3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67" t="e">
        <f t="shared" si="3"/>
        <v>#DIV/0!</v>
      </c>
      <c r="N124" s="67" t="e">
        <f t="shared" si="4"/>
        <v>#DIV/0!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2:28" ht="12.75" hidden="1" customHeight="1" x14ac:dyDescent="0.3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67">
        <f t="shared" si="3"/>
        <v>0</v>
      </c>
      <c r="N125" s="67">
        <f t="shared" si="4"/>
        <v>0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2:28" ht="12.75" hidden="1" customHeight="1" x14ac:dyDescent="0.3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2:28" ht="12.75" hidden="1" customHeight="1" x14ac:dyDescent="0.3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2:28" ht="12.75" hidden="1" customHeight="1" x14ac:dyDescent="0.3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2:28" ht="12.75" hidden="1" customHeight="1" x14ac:dyDescent="0.3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2:28" ht="12.75" hidden="1" customHeight="1" x14ac:dyDescent="0.3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2:28" ht="12.75" hidden="1" customHeight="1" x14ac:dyDescent="0.3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2:28" ht="12.75" customHeight="1" x14ac:dyDescent="0.3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2:28" ht="12.75" customHeight="1" x14ac:dyDescent="0.3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2:28" ht="12.75" customHeight="1" x14ac:dyDescent="0.3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2:28" ht="12.75" customHeight="1" x14ac:dyDescent="0.3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2:28" ht="12.75" customHeight="1" x14ac:dyDescent="0.3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2:28" ht="12.75" customHeight="1" x14ac:dyDescent="0.3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2:28" ht="12.75" customHeight="1" x14ac:dyDescent="0.3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2:28" ht="12.75" customHeight="1" x14ac:dyDescent="0.3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2:28" ht="12.75" customHeight="1" x14ac:dyDescent="0.3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2:28" ht="12.75" customHeight="1" x14ac:dyDescent="0.3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2:28" ht="12.75" customHeight="1" x14ac:dyDescent="0.3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2:28" ht="12.75" customHeight="1" x14ac:dyDescent="0.3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2:28" ht="12.75" customHeight="1" x14ac:dyDescent="0.3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2:28" ht="12.75" customHeight="1" x14ac:dyDescent="0.3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2:28" ht="12.75" customHeight="1" x14ac:dyDescent="0.3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2:28" ht="12.75" customHeight="1" x14ac:dyDescent="0.3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2:28" ht="12.75" customHeight="1" x14ac:dyDescent="0.3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2:28" ht="12.75" customHeight="1" x14ac:dyDescent="0.3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2:28" ht="12.75" customHeight="1" x14ac:dyDescent="0.3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2:28" ht="12.75" customHeight="1" x14ac:dyDescent="0.3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2:28" ht="12.75" customHeight="1" x14ac:dyDescent="0.3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ht="12.75" customHeight="1" x14ac:dyDescent="0.3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2:28" ht="12.75" customHeight="1" x14ac:dyDescent="0.3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2:28" ht="12.75" customHeight="1" x14ac:dyDescent="0.3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2:28" ht="12.75" customHeight="1" x14ac:dyDescent="0.3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28" ht="12.75" customHeight="1" x14ac:dyDescent="0.3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2:28" ht="12.75" customHeight="1" x14ac:dyDescent="0.3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2:28" ht="12.75" customHeight="1" x14ac:dyDescent="0.3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2:28" ht="12.75" customHeight="1" x14ac:dyDescent="0.3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2:28" ht="12.75" customHeight="1" x14ac:dyDescent="0.3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2:28" ht="12.75" customHeight="1" x14ac:dyDescent="0.3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2:28" ht="12.75" customHeight="1" x14ac:dyDescent="0.3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2:28" ht="12.75" customHeight="1" x14ac:dyDescent="0.3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2:28" ht="12.75" customHeight="1" x14ac:dyDescent="0.3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2:28" ht="12.75" customHeight="1" x14ac:dyDescent="0.3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2:28" ht="12.75" customHeight="1" x14ac:dyDescent="0.3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2:28" ht="12.75" customHeight="1" x14ac:dyDescent="0.3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2:28" ht="12.75" customHeight="1" x14ac:dyDescent="0.3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2:28" ht="12.75" customHeight="1" x14ac:dyDescent="0.3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2:28" ht="12.75" customHeight="1" x14ac:dyDescent="0.3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2:28" ht="12.75" customHeight="1" x14ac:dyDescent="0.3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2:28" ht="12.75" customHeight="1" x14ac:dyDescent="0.3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2:28" ht="12.75" customHeight="1" x14ac:dyDescent="0.3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2:28" ht="12.75" customHeight="1" x14ac:dyDescent="0.3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2:28" ht="12.75" customHeight="1" x14ac:dyDescent="0.3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2:28" ht="12.75" customHeight="1" x14ac:dyDescent="0.3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2:28" ht="12.75" customHeight="1" x14ac:dyDescent="0.3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2:28" ht="12.75" customHeight="1" x14ac:dyDescent="0.3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2:28" ht="12.75" customHeight="1" x14ac:dyDescent="0.3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2:28" ht="12.75" customHeight="1" x14ac:dyDescent="0.3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2:28" ht="12.75" customHeight="1" x14ac:dyDescent="0.3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2:28" ht="12.75" customHeight="1" x14ac:dyDescent="0.3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2:28" ht="12.75" customHeight="1" x14ac:dyDescent="0.3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2:28" ht="12.75" customHeight="1" x14ac:dyDescent="0.3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2:28" ht="12.75" customHeight="1" x14ac:dyDescent="0.3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2:28" ht="12.75" customHeight="1" x14ac:dyDescent="0.3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2:28" ht="12.75" customHeight="1" x14ac:dyDescent="0.3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2:28" ht="12.75" customHeight="1" x14ac:dyDescent="0.3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2:28" ht="12.75" customHeight="1" x14ac:dyDescent="0.3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2:28" ht="12.75" customHeight="1" x14ac:dyDescent="0.3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2:28" ht="12.75" customHeight="1" x14ac:dyDescent="0.3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2:28" ht="12.75" customHeight="1" x14ac:dyDescent="0.3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2:28" ht="12.75" customHeight="1" x14ac:dyDescent="0.3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2:28" ht="12.75" customHeight="1" x14ac:dyDescent="0.3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2:28" ht="12.75" customHeight="1" x14ac:dyDescent="0.3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2:28" ht="12.75" customHeight="1" x14ac:dyDescent="0.3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2:28" ht="12.75" customHeight="1" x14ac:dyDescent="0.3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2:28" ht="12.75" customHeight="1" x14ac:dyDescent="0.3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2:28" ht="12.75" customHeight="1" x14ac:dyDescent="0.3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2:28" ht="12.75" customHeight="1" x14ac:dyDescent="0.3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2:28" ht="12.75" customHeight="1" x14ac:dyDescent="0.3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2:28" ht="12.75" customHeight="1" x14ac:dyDescent="0.3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2:28" ht="12.75" customHeight="1" x14ac:dyDescent="0.3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2:28" ht="12.75" customHeight="1" x14ac:dyDescent="0.3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2:28" ht="12.75" customHeight="1" x14ac:dyDescent="0.3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2:28" ht="12.75" customHeight="1" x14ac:dyDescent="0.3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2:28" ht="12.75" customHeight="1" x14ac:dyDescent="0.3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2:28" ht="12.75" customHeight="1" x14ac:dyDescent="0.3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2:28" ht="12.75" customHeight="1" x14ac:dyDescent="0.3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2:28" ht="12.75" customHeight="1" x14ac:dyDescent="0.3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2:28" ht="12.75" customHeight="1" x14ac:dyDescent="0.3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2:28" ht="12.75" customHeight="1" x14ac:dyDescent="0.3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2:28" ht="12.75" customHeight="1" x14ac:dyDescent="0.3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2:28" ht="12.75" customHeight="1" x14ac:dyDescent="0.3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2:28" ht="12.75" customHeight="1" x14ac:dyDescent="0.3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2:28" ht="12.75" customHeight="1" x14ac:dyDescent="0.3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2:28" ht="12.75" customHeight="1" x14ac:dyDescent="0.3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2:28" ht="12.75" customHeight="1" x14ac:dyDescent="0.3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2:28" ht="12.75" customHeight="1" x14ac:dyDescent="0.3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2:28" ht="12.75" customHeight="1" x14ac:dyDescent="0.3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2:28" ht="12.75" customHeight="1" x14ac:dyDescent="0.3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2:28" ht="12.75" customHeight="1" x14ac:dyDescent="0.3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2:28" ht="12.75" customHeight="1" x14ac:dyDescent="0.3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2:28" ht="12.75" customHeight="1" x14ac:dyDescent="0.3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2:28" ht="12.75" customHeight="1" x14ac:dyDescent="0.3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2:28" ht="12.75" customHeight="1" x14ac:dyDescent="0.3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2:28" ht="12.75" customHeight="1" x14ac:dyDescent="0.3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2:28" ht="12.75" customHeight="1" x14ac:dyDescent="0.3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2:28" ht="12.75" customHeight="1" x14ac:dyDescent="0.3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2:28" ht="12.75" customHeight="1" x14ac:dyDescent="0.3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2:28" ht="12.75" customHeight="1" x14ac:dyDescent="0.3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2:28" ht="12.75" customHeight="1" x14ac:dyDescent="0.3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2:28" ht="12.75" customHeight="1" x14ac:dyDescent="0.3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2:28" ht="12.75" customHeight="1" x14ac:dyDescent="0.3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2:28" ht="12.75" customHeight="1" x14ac:dyDescent="0.3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2:28" ht="12.75" customHeight="1" x14ac:dyDescent="0.3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2:28" ht="12.75" customHeight="1" x14ac:dyDescent="0.3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2:28" ht="12.75" customHeight="1" x14ac:dyDescent="0.3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2:28" ht="12.75" customHeight="1" x14ac:dyDescent="0.3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2:28" ht="12.75" customHeight="1" x14ac:dyDescent="0.3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2:28" ht="12.75" customHeight="1" x14ac:dyDescent="0.3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2:28" ht="12.75" customHeight="1" x14ac:dyDescent="0.3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2:28" ht="12.75" customHeight="1" x14ac:dyDescent="0.3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2:28" ht="12.75" customHeight="1" x14ac:dyDescent="0.3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2:28" ht="12.75" customHeight="1" x14ac:dyDescent="0.3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2:28" ht="12.75" customHeight="1" x14ac:dyDescent="0.3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2:28" ht="12.75" customHeight="1" x14ac:dyDescent="0.3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2:28" ht="12.75" customHeight="1" x14ac:dyDescent="0.3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2:28" ht="12.75" customHeight="1" x14ac:dyDescent="0.3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2:28" ht="12.75" customHeight="1" x14ac:dyDescent="0.3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2:28" ht="12.75" customHeight="1" x14ac:dyDescent="0.3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2:28" ht="12.75" customHeight="1" x14ac:dyDescent="0.3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2:28" ht="12.75" customHeight="1" x14ac:dyDescent="0.3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2:28" ht="12.75" customHeight="1" x14ac:dyDescent="0.3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2:28" ht="12.75" customHeight="1" x14ac:dyDescent="0.3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2:28" ht="12.75" customHeight="1" x14ac:dyDescent="0.3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2:28" ht="12.75" customHeight="1" x14ac:dyDescent="0.3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2:28" ht="12.75" customHeight="1" x14ac:dyDescent="0.3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2:28" ht="12.75" customHeight="1" x14ac:dyDescent="0.3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2:28" ht="12.75" customHeight="1" x14ac:dyDescent="0.3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2:28" ht="12.75" customHeight="1" x14ac:dyDescent="0.3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2:28" ht="12.75" customHeight="1" x14ac:dyDescent="0.3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2:28" ht="12.75" customHeight="1" x14ac:dyDescent="0.3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2:28" ht="12.75" customHeight="1" x14ac:dyDescent="0.3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2:28" ht="12.75" customHeight="1" x14ac:dyDescent="0.3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2:28" ht="12.75" customHeight="1" x14ac:dyDescent="0.3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2:28" ht="12.75" customHeight="1" x14ac:dyDescent="0.3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2:28" ht="12.75" customHeight="1" x14ac:dyDescent="0.3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2:28" ht="12.75" customHeight="1" x14ac:dyDescent="0.3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2:28" ht="12.75" customHeight="1" x14ac:dyDescent="0.3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2:28" ht="12.75" customHeight="1" x14ac:dyDescent="0.3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2:28" ht="12.75" customHeight="1" x14ac:dyDescent="0.3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2:28" ht="12.75" customHeight="1" x14ac:dyDescent="0.3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2:28" ht="12.75" customHeight="1" x14ac:dyDescent="0.3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2:28" ht="12.75" customHeight="1" x14ac:dyDescent="0.3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2:28" ht="12.75" customHeight="1" x14ac:dyDescent="0.3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2:28" ht="12.75" customHeight="1" x14ac:dyDescent="0.3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2:28" ht="12.75" customHeight="1" x14ac:dyDescent="0.3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2:28" ht="12.75" customHeight="1" x14ac:dyDescent="0.3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2:28" ht="12.75" customHeight="1" x14ac:dyDescent="0.3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2:28" ht="12.75" customHeight="1" x14ac:dyDescent="0.3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2:28" ht="12.75" customHeight="1" x14ac:dyDescent="0.3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2:28" ht="12.75" customHeight="1" x14ac:dyDescent="0.3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2:28" ht="12.75" customHeight="1" x14ac:dyDescent="0.3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2:28" ht="12.75" customHeight="1" x14ac:dyDescent="0.3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2:28" ht="12.75" customHeight="1" x14ac:dyDescent="0.3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2:28" ht="12.75" customHeight="1" x14ac:dyDescent="0.3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2:28" ht="12.75" customHeight="1" x14ac:dyDescent="0.3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2:28" ht="12.75" customHeight="1" x14ac:dyDescent="0.3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2:28" ht="12.75" customHeight="1" x14ac:dyDescent="0.3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2:28" ht="12.75" customHeight="1" x14ac:dyDescent="0.3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2:28" ht="12.75" customHeight="1" x14ac:dyDescent="0.3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2:28" ht="12.75" customHeight="1" x14ac:dyDescent="0.3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2:28" ht="12.75" customHeight="1" x14ac:dyDescent="0.3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2:28" ht="12.75" customHeight="1" x14ac:dyDescent="0.3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2:28" ht="12.75" customHeight="1" x14ac:dyDescent="0.3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2:28" ht="12.75" customHeight="1" x14ac:dyDescent="0.3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2:28" ht="12.75" customHeight="1" x14ac:dyDescent="0.3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2:28" ht="12.75" customHeight="1" x14ac:dyDescent="0.3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2:28" ht="12.75" customHeight="1" x14ac:dyDescent="0.3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2:28" ht="12.75" customHeight="1" x14ac:dyDescent="0.3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2:28" ht="12.75" customHeight="1" x14ac:dyDescent="0.3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2:28" ht="12.75" customHeight="1" x14ac:dyDescent="0.3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2:28" ht="12.75" customHeight="1" x14ac:dyDescent="0.3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2:28" ht="12.75" customHeight="1" x14ac:dyDescent="0.3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2:28" ht="12.75" customHeight="1" x14ac:dyDescent="0.3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2:28" ht="12.75" customHeight="1" x14ac:dyDescent="0.3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2:28" ht="12.75" customHeight="1" x14ac:dyDescent="0.3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2:28" ht="12.75" customHeight="1" x14ac:dyDescent="0.3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2:28" ht="12.75" customHeight="1" x14ac:dyDescent="0.3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2:28" ht="12.75" customHeight="1" x14ac:dyDescent="0.3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2:28" ht="12.75" customHeight="1" x14ac:dyDescent="0.3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2:28" ht="12.75" customHeight="1" x14ac:dyDescent="0.3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2:28" ht="12.75" customHeight="1" x14ac:dyDescent="0.3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2:28" ht="12.75" customHeight="1" x14ac:dyDescent="0.3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2:28" ht="12.75" customHeight="1" x14ac:dyDescent="0.3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2:28" ht="12.75" customHeight="1" x14ac:dyDescent="0.3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2:28" ht="12.75" customHeight="1" x14ac:dyDescent="0.3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2:28" ht="12.75" customHeight="1" x14ac:dyDescent="0.3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2:28" ht="12.75" customHeight="1" x14ac:dyDescent="0.3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2:28" ht="12.75" customHeight="1" x14ac:dyDescent="0.3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2:28" ht="12.75" customHeight="1" x14ac:dyDescent="0.3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2:28" ht="12.75" customHeight="1" x14ac:dyDescent="0.3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2:28" ht="12.75" customHeight="1" x14ac:dyDescent="0.3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2:28" ht="12.75" customHeight="1" x14ac:dyDescent="0.3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2:28" ht="12.75" customHeight="1" x14ac:dyDescent="0.3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2:28" ht="12.75" customHeight="1" x14ac:dyDescent="0.3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2:28" ht="12.75" customHeight="1" x14ac:dyDescent="0.3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2:28" ht="12.75" customHeight="1" x14ac:dyDescent="0.3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2:28" ht="12.75" customHeight="1" x14ac:dyDescent="0.3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2:28" ht="12.75" customHeight="1" x14ac:dyDescent="0.3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2:28" ht="12.75" customHeight="1" x14ac:dyDescent="0.3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2:28" ht="12.75" customHeight="1" x14ac:dyDescent="0.3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2:28" ht="12.75" customHeight="1" x14ac:dyDescent="0.3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2:28" ht="12.75" customHeight="1" x14ac:dyDescent="0.3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2:28" ht="12.75" customHeight="1" x14ac:dyDescent="0.3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2:28" ht="12.75" customHeight="1" x14ac:dyDescent="0.3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2:28" ht="12.75" customHeight="1" x14ac:dyDescent="0.3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2:28" ht="12.75" customHeight="1" x14ac:dyDescent="0.3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2:28" ht="12.75" customHeight="1" x14ac:dyDescent="0.3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2:28" ht="12.75" customHeight="1" x14ac:dyDescent="0.3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2:28" ht="12.75" customHeight="1" x14ac:dyDescent="0.3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2:28" ht="12.75" customHeight="1" x14ac:dyDescent="0.3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2:28" ht="12.75" customHeight="1" x14ac:dyDescent="0.3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2:28" ht="12.75" customHeight="1" x14ac:dyDescent="0.3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2:28" ht="12.75" customHeight="1" x14ac:dyDescent="0.3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2:28" ht="12.75" customHeight="1" x14ac:dyDescent="0.3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2:28" ht="12.75" customHeight="1" x14ac:dyDescent="0.3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2:28" ht="12.75" customHeight="1" x14ac:dyDescent="0.3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2:28" ht="12.75" customHeight="1" x14ac:dyDescent="0.3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2:28" ht="12.75" customHeight="1" x14ac:dyDescent="0.3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2:28" ht="12.75" customHeight="1" x14ac:dyDescent="0.3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2:28" ht="12.75" customHeight="1" x14ac:dyDescent="0.3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2:28" ht="12.75" customHeight="1" x14ac:dyDescent="0.3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2:28" ht="12.75" customHeight="1" x14ac:dyDescent="0.3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2:28" ht="12.75" customHeight="1" x14ac:dyDescent="0.3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2:28" ht="12.75" customHeight="1" x14ac:dyDescent="0.3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2:28" ht="12.75" customHeight="1" x14ac:dyDescent="0.3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2:28" ht="12.75" customHeight="1" x14ac:dyDescent="0.3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2:28" ht="12.75" customHeight="1" x14ac:dyDescent="0.3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2:28" ht="12.75" customHeight="1" x14ac:dyDescent="0.3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2:28" ht="12.75" customHeight="1" x14ac:dyDescent="0.3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2:28" ht="12.75" customHeight="1" x14ac:dyDescent="0.3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2:28" ht="12.75" customHeight="1" x14ac:dyDescent="0.3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2:28" ht="12.75" customHeight="1" x14ac:dyDescent="0.3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2:28" ht="12.75" customHeight="1" x14ac:dyDescent="0.3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2:28" ht="12.75" customHeight="1" x14ac:dyDescent="0.3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2:28" ht="12.75" customHeight="1" x14ac:dyDescent="0.3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2:28" ht="12.75" customHeight="1" x14ac:dyDescent="0.3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2:28" ht="12.75" customHeight="1" x14ac:dyDescent="0.3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2:28" ht="12.75" customHeight="1" x14ac:dyDescent="0.3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2:28" ht="12.75" customHeight="1" x14ac:dyDescent="0.3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2:28" ht="12.75" customHeight="1" x14ac:dyDescent="0.3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2:28" ht="12.75" customHeight="1" x14ac:dyDescent="0.3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2:28" ht="12.75" customHeight="1" x14ac:dyDescent="0.3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2:28" ht="12.75" customHeight="1" x14ac:dyDescent="0.3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2:28" ht="12.75" customHeight="1" x14ac:dyDescent="0.3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2:28" ht="12.75" customHeight="1" x14ac:dyDescent="0.3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2:28" ht="12.75" customHeight="1" x14ac:dyDescent="0.3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2:28" ht="12.75" customHeight="1" x14ac:dyDescent="0.3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2:28" ht="12.75" customHeight="1" x14ac:dyDescent="0.3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2:28" ht="12.75" customHeight="1" x14ac:dyDescent="0.3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2:28" ht="12.75" customHeight="1" x14ac:dyDescent="0.3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2:28" ht="12.75" customHeight="1" x14ac:dyDescent="0.3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2:28" ht="12.75" customHeight="1" x14ac:dyDescent="0.3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2:28" ht="12.75" customHeight="1" x14ac:dyDescent="0.3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2:28" ht="12.75" customHeight="1" x14ac:dyDescent="0.3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2:28" ht="12.75" customHeight="1" x14ac:dyDescent="0.3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2:28" ht="12.75" customHeight="1" x14ac:dyDescent="0.3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2:28" ht="12.75" customHeight="1" x14ac:dyDescent="0.3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2:28" ht="12.75" customHeight="1" x14ac:dyDescent="0.3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2:28" ht="12.75" customHeight="1" x14ac:dyDescent="0.3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2:28" ht="12.75" customHeight="1" x14ac:dyDescent="0.3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2:28" ht="12.75" customHeight="1" x14ac:dyDescent="0.3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2:28" ht="12.75" customHeight="1" x14ac:dyDescent="0.3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2:28" ht="12.75" customHeight="1" x14ac:dyDescent="0.3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2:28" ht="12.75" customHeight="1" x14ac:dyDescent="0.3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2:28" ht="12.75" customHeight="1" x14ac:dyDescent="0.3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2:28" ht="12.75" customHeight="1" x14ac:dyDescent="0.3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2:28" ht="12.75" customHeight="1" x14ac:dyDescent="0.3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2:28" ht="12.75" customHeight="1" x14ac:dyDescent="0.3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2:28" ht="12.75" customHeight="1" x14ac:dyDescent="0.3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2:28" ht="12.75" customHeight="1" x14ac:dyDescent="0.3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2:28" ht="12.75" customHeight="1" x14ac:dyDescent="0.3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2:28" ht="12.75" customHeight="1" x14ac:dyDescent="0.3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2:28" ht="12.75" customHeight="1" x14ac:dyDescent="0.3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2:28" ht="12.75" customHeight="1" x14ac:dyDescent="0.3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2:28" ht="12.75" customHeight="1" x14ac:dyDescent="0.3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2:28" ht="12.75" customHeight="1" x14ac:dyDescent="0.3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2:28" ht="12.75" customHeight="1" x14ac:dyDescent="0.3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2:28" ht="12.75" customHeight="1" x14ac:dyDescent="0.3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2:28" ht="12.75" customHeight="1" x14ac:dyDescent="0.3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2:28" ht="12.75" customHeight="1" x14ac:dyDescent="0.3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2:28" ht="12.75" customHeight="1" x14ac:dyDescent="0.3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2:28" ht="12.75" customHeight="1" x14ac:dyDescent="0.3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2:28" ht="12.75" customHeight="1" x14ac:dyDescent="0.3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2:28" ht="12.75" customHeight="1" x14ac:dyDescent="0.3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2:28" ht="12.75" customHeight="1" x14ac:dyDescent="0.3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2:28" ht="12.75" customHeight="1" x14ac:dyDescent="0.3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2:28" ht="12.75" customHeight="1" x14ac:dyDescent="0.3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2:28" ht="12.75" customHeight="1" x14ac:dyDescent="0.3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2:28" ht="12.75" customHeight="1" x14ac:dyDescent="0.3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2:28" ht="12.75" customHeight="1" x14ac:dyDescent="0.3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2:28" ht="12.75" customHeight="1" x14ac:dyDescent="0.3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2:28" ht="12.75" customHeight="1" x14ac:dyDescent="0.3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2:28" ht="12.75" customHeight="1" x14ac:dyDescent="0.3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2:28" ht="12.75" customHeight="1" x14ac:dyDescent="0.3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2:28" ht="12.75" customHeight="1" x14ac:dyDescent="0.3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2:28" ht="12.75" customHeight="1" x14ac:dyDescent="0.3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2:28" ht="12.75" customHeight="1" x14ac:dyDescent="0.3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2:28" ht="12.75" customHeight="1" x14ac:dyDescent="0.3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2:28" ht="12.75" customHeight="1" x14ac:dyDescent="0.3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2:28" ht="12.75" customHeight="1" x14ac:dyDescent="0.3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2:28" ht="12.75" customHeight="1" x14ac:dyDescent="0.3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2:28" ht="12.75" customHeight="1" x14ac:dyDescent="0.3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2:28" ht="12.75" customHeight="1" x14ac:dyDescent="0.3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2:28" ht="12.75" customHeight="1" x14ac:dyDescent="0.3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2:28" ht="12.75" customHeight="1" x14ac:dyDescent="0.3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2:28" ht="12.75" customHeight="1" x14ac:dyDescent="0.3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2:28" ht="12.75" customHeight="1" x14ac:dyDescent="0.3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2:28" ht="12.75" customHeight="1" x14ac:dyDescent="0.3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2:28" ht="12.75" customHeight="1" x14ac:dyDescent="0.3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2:28" ht="12.75" customHeight="1" x14ac:dyDescent="0.3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2:28" ht="12.75" customHeight="1" x14ac:dyDescent="0.3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2:28" ht="12.75" customHeight="1" x14ac:dyDescent="0.3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2:28" ht="12.75" customHeight="1" x14ac:dyDescent="0.3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2:28" ht="12.75" customHeight="1" x14ac:dyDescent="0.3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2:28" ht="12.75" customHeight="1" x14ac:dyDescent="0.3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2:28" ht="12.75" customHeight="1" x14ac:dyDescent="0.3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2:28" ht="12.75" customHeight="1" x14ac:dyDescent="0.3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2:28" ht="12.75" customHeight="1" x14ac:dyDescent="0.3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2:28" ht="12.75" customHeight="1" x14ac:dyDescent="0.3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2:28" ht="12.75" customHeight="1" x14ac:dyDescent="0.3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2:28" ht="12.75" customHeight="1" x14ac:dyDescent="0.3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2:28" ht="12.75" customHeight="1" x14ac:dyDescent="0.3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2:28" ht="12.75" customHeight="1" x14ac:dyDescent="0.3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2:28" ht="12.75" customHeight="1" x14ac:dyDescent="0.3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2:28" ht="12.75" customHeight="1" x14ac:dyDescent="0.3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2:28" ht="12.75" customHeight="1" x14ac:dyDescent="0.3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2:28" ht="12.75" customHeight="1" x14ac:dyDescent="0.3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2:28" ht="12.75" customHeight="1" x14ac:dyDescent="0.3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2:28" ht="12.75" customHeight="1" x14ac:dyDescent="0.3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2:28" ht="12.75" customHeight="1" x14ac:dyDescent="0.3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2:28" ht="12.75" customHeight="1" x14ac:dyDescent="0.3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2:28" ht="12.75" customHeight="1" x14ac:dyDescent="0.3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2:28" ht="12.75" customHeight="1" x14ac:dyDescent="0.3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2:28" ht="12.75" customHeight="1" x14ac:dyDescent="0.3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2:28" ht="12.75" customHeight="1" x14ac:dyDescent="0.3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2:28" ht="12.75" customHeight="1" x14ac:dyDescent="0.3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2:28" ht="12.75" customHeight="1" x14ac:dyDescent="0.3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2:28" ht="12.75" customHeight="1" x14ac:dyDescent="0.3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2:28" ht="12.75" customHeight="1" x14ac:dyDescent="0.3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2:28" ht="12.75" customHeight="1" x14ac:dyDescent="0.3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2:28" ht="12.75" customHeight="1" x14ac:dyDescent="0.3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2:28" ht="12.75" customHeight="1" x14ac:dyDescent="0.3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2:28" ht="12.75" customHeight="1" x14ac:dyDescent="0.3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2:28" ht="12.75" customHeight="1" x14ac:dyDescent="0.3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2:28" ht="12.75" customHeight="1" x14ac:dyDescent="0.3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2:28" ht="12.75" customHeight="1" x14ac:dyDescent="0.3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2:28" ht="12.75" customHeight="1" x14ac:dyDescent="0.3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2:28" ht="12.75" customHeight="1" x14ac:dyDescent="0.3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2:28" ht="12.75" customHeight="1" x14ac:dyDescent="0.3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2:28" ht="12.75" customHeight="1" x14ac:dyDescent="0.3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2:28" ht="12.75" customHeight="1" x14ac:dyDescent="0.3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2:28" ht="12.75" customHeight="1" x14ac:dyDescent="0.3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2:28" ht="12.75" customHeight="1" x14ac:dyDescent="0.3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2:28" ht="12.75" customHeight="1" x14ac:dyDescent="0.3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2:28" ht="12.75" customHeight="1" x14ac:dyDescent="0.3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2:28" ht="12.75" customHeight="1" x14ac:dyDescent="0.3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2:28" ht="12.75" customHeight="1" x14ac:dyDescent="0.3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2:28" ht="12.75" customHeight="1" x14ac:dyDescent="0.3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2:28" ht="12.75" customHeight="1" x14ac:dyDescent="0.3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2:28" ht="12.75" customHeight="1" x14ac:dyDescent="0.3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2:28" ht="12.75" customHeight="1" x14ac:dyDescent="0.3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2:28" ht="12.75" customHeight="1" x14ac:dyDescent="0.3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2:28" ht="12.75" customHeight="1" x14ac:dyDescent="0.3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2:28" ht="12.75" customHeight="1" x14ac:dyDescent="0.3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2:28" ht="12.75" customHeight="1" x14ac:dyDescent="0.3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2:28" ht="12.75" customHeight="1" x14ac:dyDescent="0.3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2:28" ht="12.75" customHeight="1" x14ac:dyDescent="0.3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2:28" ht="12.75" customHeight="1" x14ac:dyDescent="0.3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2:28" ht="12.75" customHeight="1" x14ac:dyDescent="0.3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2:28" ht="12.75" customHeight="1" x14ac:dyDescent="0.3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2:28" ht="12.75" customHeight="1" x14ac:dyDescent="0.3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2:28" ht="12.75" customHeight="1" x14ac:dyDescent="0.3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2:28" ht="12.75" customHeight="1" x14ac:dyDescent="0.3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2:28" ht="12.75" customHeight="1" x14ac:dyDescent="0.3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2:28" ht="12.75" customHeight="1" x14ac:dyDescent="0.3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2:28" ht="12.75" customHeight="1" x14ac:dyDescent="0.3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2:28" ht="12.75" customHeight="1" x14ac:dyDescent="0.3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2:28" ht="12.75" customHeight="1" x14ac:dyDescent="0.3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2:28" ht="12.75" customHeight="1" x14ac:dyDescent="0.3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2:28" ht="12.75" customHeight="1" x14ac:dyDescent="0.3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2:28" ht="12.75" customHeight="1" x14ac:dyDescent="0.3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2:28" ht="12.75" customHeight="1" x14ac:dyDescent="0.3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2:28" ht="12.75" customHeight="1" x14ac:dyDescent="0.3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2:28" ht="12.75" customHeight="1" x14ac:dyDescent="0.3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2:28" ht="12.75" customHeight="1" x14ac:dyDescent="0.3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2:28" ht="12.75" customHeight="1" x14ac:dyDescent="0.3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2:28" ht="12.75" customHeight="1" x14ac:dyDescent="0.3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2:28" ht="12.75" customHeight="1" x14ac:dyDescent="0.3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2:28" ht="12.75" customHeight="1" x14ac:dyDescent="0.3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2:28" ht="12.75" customHeight="1" x14ac:dyDescent="0.3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2:28" ht="12.75" customHeight="1" x14ac:dyDescent="0.3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2:28" ht="12.75" customHeight="1" x14ac:dyDescent="0.3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2:28" ht="12.75" customHeight="1" x14ac:dyDescent="0.3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2:28" ht="12.75" customHeight="1" x14ac:dyDescent="0.3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2:28" ht="12.75" customHeight="1" x14ac:dyDescent="0.3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2:28" ht="12.75" customHeight="1" x14ac:dyDescent="0.3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2:28" ht="12.75" customHeight="1" x14ac:dyDescent="0.3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2:28" ht="12.75" customHeight="1" x14ac:dyDescent="0.3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2:28" ht="12.75" customHeight="1" x14ac:dyDescent="0.3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2:28" ht="12.75" customHeight="1" x14ac:dyDescent="0.3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2:28" ht="12.75" customHeight="1" x14ac:dyDescent="0.3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2:28" ht="12.75" customHeight="1" x14ac:dyDescent="0.3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2:28" ht="12.75" customHeight="1" x14ac:dyDescent="0.3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2:28" ht="12.75" customHeight="1" x14ac:dyDescent="0.3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2:28" ht="12.75" customHeight="1" x14ac:dyDescent="0.3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2:28" ht="12.75" customHeight="1" x14ac:dyDescent="0.3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2:28" ht="12.75" customHeight="1" x14ac:dyDescent="0.3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2:28" ht="12.75" customHeight="1" x14ac:dyDescent="0.3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2:28" ht="12.75" customHeight="1" x14ac:dyDescent="0.3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2:28" ht="12.75" customHeight="1" x14ac:dyDescent="0.3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2:28" ht="12.75" customHeight="1" x14ac:dyDescent="0.3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2:28" ht="12.75" customHeight="1" x14ac:dyDescent="0.3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2:28" ht="12.75" customHeight="1" x14ac:dyDescent="0.3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2:28" ht="12.75" customHeight="1" x14ac:dyDescent="0.3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2:28" ht="12.75" customHeight="1" x14ac:dyDescent="0.3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2:28" ht="12.75" customHeight="1" x14ac:dyDescent="0.3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2:28" ht="12.75" customHeight="1" x14ac:dyDescent="0.3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2:28" ht="12.75" customHeight="1" x14ac:dyDescent="0.3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2:28" ht="12.75" customHeight="1" x14ac:dyDescent="0.3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2:28" ht="12.75" customHeight="1" x14ac:dyDescent="0.3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2:28" ht="12.75" customHeight="1" x14ac:dyDescent="0.3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2:28" ht="12.75" customHeight="1" x14ac:dyDescent="0.3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2:28" ht="12.75" customHeight="1" x14ac:dyDescent="0.3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2:28" ht="12.75" customHeight="1" x14ac:dyDescent="0.3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2:28" ht="12.75" customHeight="1" x14ac:dyDescent="0.3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2:28" ht="12.75" customHeight="1" x14ac:dyDescent="0.3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2:28" ht="12.75" customHeight="1" x14ac:dyDescent="0.3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2:28" ht="12.75" customHeight="1" x14ac:dyDescent="0.3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2:28" ht="12.75" customHeight="1" x14ac:dyDescent="0.3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2:28" ht="12.75" customHeight="1" x14ac:dyDescent="0.3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2:28" ht="12.75" customHeight="1" x14ac:dyDescent="0.3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2:28" ht="12.75" customHeight="1" x14ac:dyDescent="0.3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2:28" ht="12.75" customHeight="1" x14ac:dyDescent="0.3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2:28" ht="12.75" customHeight="1" x14ac:dyDescent="0.3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2:28" ht="12.75" customHeight="1" x14ac:dyDescent="0.3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2:28" ht="12.75" customHeight="1" x14ac:dyDescent="0.3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2:28" ht="12.75" customHeight="1" x14ac:dyDescent="0.3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2:28" ht="12.75" customHeight="1" x14ac:dyDescent="0.3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2:28" ht="12.75" customHeight="1" x14ac:dyDescent="0.3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2:28" ht="12.75" customHeight="1" x14ac:dyDescent="0.3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2:28" ht="12.75" customHeight="1" x14ac:dyDescent="0.3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2:28" ht="12.75" customHeight="1" x14ac:dyDescent="0.3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2:28" ht="12.75" customHeight="1" x14ac:dyDescent="0.3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2:28" ht="12.75" customHeight="1" x14ac:dyDescent="0.3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2:28" ht="12.75" customHeight="1" x14ac:dyDescent="0.3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2:28" ht="12.75" customHeight="1" x14ac:dyDescent="0.3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2:28" ht="12.75" customHeight="1" x14ac:dyDescent="0.3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2:28" ht="12.75" customHeight="1" x14ac:dyDescent="0.3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2:28" ht="12.75" customHeight="1" x14ac:dyDescent="0.3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2:28" ht="12.75" customHeight="1" x14ac:dyDescent="0.3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2:28" ht="12.75" customHeight="1" x14ac:dyDescent="0.3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2:28" ht="12.75" customHeight="1" x14ac:dyDescent="0.3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2:28" ht="12.75" customHeight="1" x14ac:dyDescent="0.3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2:28" ht="12.75" customHeight="1" x14ac:dyDescent="0.3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2:28" ht="12.75" customHeight="1" x14ac:dyDescent="0.3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2:28" ht="12.75" customHeight="1" x14ac:dyDescent="0.3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2:28" ht="12.75" customHeight="1" x14ac:dyDescent="0.3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2:28" ht="12.75" customHeight="1" x14ac:dyDescent="0.3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2:28" ht="12.75" customHeight="1" x14ac:dyDescent="0.3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2:28" ht="12.75" customHeight="1" x14ac:dyDescent="0.3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2:28" ht="12.75" customHeight="1" x14ac:dyDescent="0.3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2:28" ht="12.75" customHeight="1" x14ac:dyDescent="0.3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2:28" ht="12.75" customHeight="1" x14ac:dyDescent="0.3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2:28" ht="12.75" customHeight="1" x14ac:dyDescent="0.3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2:28" ht="12.75" customHeight="1" x14ac:dyDescent="0.3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2:28" ht="12.75" customHeight="1" x14ac:dyDescent="0.3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2:28" ht="12.75" customHeight="1" x14ac:dyDescent="0.3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2:28" ht="12.75" customHeight="1" x14ac:dyDescent="0.3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2:28" ht="12.75" customHeight="1" x14ac:dyDescent="0.3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2:28" ht="12.75" customHeight="1" x14ac:dyDescent="0.3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2:28" ht="12.75" customHeight="1" x14ac:dyDescent="0.3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2:28" ht="12.75" customHeight="1" x14ac:dyDescent="0.3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2:28" ht="12.75" customHeight="1" x14ac:dyDescent="0.3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2:28" ht="12.75" customHeight="1" x14ac:dyDescent="0.3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2:28" ht="12.75" customHeight="1" x14ac:dyDescent="0.3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2:28" ht="12.75" customHeight="1" x14ac:dyDescent="0.3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2:28" ht="12.75" customHeight="1" x14ac:dyDescent="0.3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2:28" ht="12.75" customHeight="1" x14ac:dyDescent="0.3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2:28" ht="12.75" customHeight="1" x14ac:dyDescent="0.3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2:28" ht="12.75" customHeight="1" x14ac:dyDescent="0.3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2:28" ht="12.75" customHeight="1" x14ac:dyDescent="0.3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2:28" ht="12.75" customHeight="1" x14ac:dyDescent="0.3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2:28" ht="12.75" customHeight="1" x14ac:dyDescent="0.3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2:28" ht="12.75" customHeight="1" x14ac:dyDescent="0.3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2:28" ht="12.75" customHeight="1" x14ac:dyDescent="0.3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2:28" ht="12.75" customHeight="1" x14ac:dyDescent="0.3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2:28" ht="12.75" customHeight="1" x14ac:dyDescent="0.3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2:28" ht="12.75" customHeight="1" x14ac:dyDescent="0.3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2:28" ht="12.75" customHeight="1" x14ac:dyDescent="0.3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2:28" ht="12.75" customHeight="1" x14ac:dyDescent="0.3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2:28" ht="12.75" customHeight="1" x14ac:dyDescent="0.3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2:28" ht="12.75" customHeight="1" x14ac:dyDescent="0.3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2:28" ht="12.75" customHeight="1" x14ac:dyDescent="0.3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2:28" ht="12.75" customHeight="1" x14ac:dyDescent="0.3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2:28" ht="12.75" customHeight="1" x14ac:dyDescent="0.3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2:28" ht="12.75" customHeight="1" x14ac:dyDescent="0.3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2:28" ht="12.75" customHeight="1" x14ac:dyDescent="0.3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2:28" ht="12.75" customHeight="1" x14ac:dyDescent="0.3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2:28" ht="12.75" customHeight="1" x14ac:dyDescent="0.3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2:28" ht="12.75" customHeight="1" x14ac:dyDescent="0.3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2:28" ht="12.75" customHeight="1" x14ac:dyDescent="0.3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2:28" ht="12.75" customHeight="1" x14ac:dyDescent="0.3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2:28" ht="12.75" customHeight="1" x14ac:dyDescent="0.3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2:28" ht="12.75" customHeight="1" x14ac:dyDescent="0.3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2:28" ht="12.75" customHeight="1" x14ac:dyDescent="0.3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2:28" ht="12.75" customHeight="1" x14ac:dyDescent="0.3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2:28" ht="12.75" customHeight="1" x14ac:dyDescent="0.3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2:28" ht="12.75" customHeight="1" x14ac:dyDescent="0.3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2:28" ht="12.75" customHeight="1" x14ac:dyDescent="0.3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2:28" ht="12.75" customHeight="1" x14ac:dyDescent="0.3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2:28" ht="12.75" customHeight="1" x14ac:dyDescent="0.3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2:28" ht="12.75" customHeight="1" x14ac:dyDescent="0.3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2:28" ht="12.75" customHeight="1" x14ac:dyDescent="0.3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2:28" ht="12.75" customHeight="1" x14ac:dyDescent="0.3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2:28" ht="12.75" customHeight="1" x14ac:dyDescent="0.3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2:28" ht="12.75" customHeight="1" x14ac:dyDescent="0.3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2:28" ht="12.75" customHeight="1" x14ac:dyDescent="0.3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2:28" ht="12.75" customHeight="1" x14ac:dyDescent="0.3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2:28" ht="12.75" customHeight="1" x14ac:dyDescent="0.3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2:28" ht="12.75" customHeight="1" x14ac:dyDescent="0.3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2:28" ht="12.75" customHeight="1" x14ac:dyDescent="0.3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2:28" ht="12.75" customHeight="1" x14ac:dyDescent="0.3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2:28" ht="12.75" customHeight="1" x14ac:dyDescent="0.3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2:28" ht="12.75" customHeight="1" x14ac:dyDescent="0.3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2:28" ht="12.75" customHeight="1" x14ac:dyDescent="0.3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2:28" ht="12.75" customHeight="1" x14ac:dyDescent="0.3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2:28" ht="12.75" customHeight="1" x14ac:dyDescent="0.3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2:28" ht="12.75" customHeight="1" x14ac:dyDescent="0.3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2:28" ht="12.75" customHeight="1" x14ac:dyDescent="0.3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2:28" ht="12.75" customHeight="1" x14ac:dyDescent="0.3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2:28" ht="12.75" customHeight="1" x14ac:dyDescent="0.3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2:28" ht="12.75" customHeight="1" x14ac:dyDescent="0.3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2:28" ht="12.75" customHeight="1" x14ac:dyDescent="0.3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2:28" ht="12.75" customHeight="1" x14ac:dyDescent="0.3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2:28" ht="12.75" customHeight="1" x14ac:dyDescent="0.3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2:28" ht="12.75" customHeight="1" x14ac:dyDescent="0.3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2:28" ht="12.75" customHeight="1" x14ac:dyDescent="0.3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2:28" ht="12.75" customHeight="1" x14ac:dyDescent="0.3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2:28" ht="12.75" customHeight="1" x14ac:dyDescent="0.3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2:28" ht="12.75" customHeight="1" x14ac:dyDescent="0.3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2:28" ht="12.75" customHeight="1" x14ac:dyDescent="0.3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2:28" ht="12.75" customHeight="1" x14ac:dyDescent="0.3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2:28" ht="12.75" customHeight="1" x14ac:dyDescent="0.3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2:28" ht="12.75" customHeight="1" x14ac:dyDescent="0.3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2:28" ht="12.75" customHeight="1" x14ac:dyDescent="0.3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2:28" ht="12.75" customHeight="1" x14ac:dyDescent="0.3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2:28" ht="12.75" customHeight="1" x14ac:dyDescent="0.3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2:28" ht="12.75" customHeight="1" x14ac:dyDescent="0.3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2:28" ht="12.75" customHeight="1" x14ac:dyDescent="0.3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2:28" ht="12.75" customHeight="1" x14ac:dyDescent="0.3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2:28" ht="12.75" customHeight="1" x14ac:dyDescent="0.3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2:28" ht="12.75" customHeight="1" x14ac:dyDescent="0.3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2:28" ht="12.75" customHeight="1" x14ac:dyDescent="0.3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2:28" ht="12.75" customHeight="1" x14ac:dyDescent="0.3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2:28" ht="12.75" customHeight="1" x14ac:dyDescent="0.3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2:28" ht="12.75" customHeight="1" x14ac:dyDescent="0.3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2:28" ht="12.75" customHeight="1" x14ac:dyDescent="0.3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2:28" ht="12.75" customHeight="1" x14ac:dyDescent="0.3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2:28" ht="12.75" customHeight="1" x14ac:dyDescent="0.3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2:28" ht="12.75" customHeight="1" x14ac:dyDescent="0.3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2:28" ht="12.75" customHeight="1" x14ac:dyDescent="0.3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2:28" ht="12.75" customHeight="1" x14ac:dyDescent="0.3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2:28" ht="12.75" customHeight="1" x14ac:dyDescent="0.3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2:28" ht="12.75" customHeight="1" x14ac:dyDescent="0.3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2:28" ht="12.75" customHeight="1" x14ac:dyDescent="0.3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2:28" ht="12.75" customHeight="1" x14ac:dyDescent="0.3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2:28" ht="12.75" customHeight="1" x14ac:dyDescent="0.3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2:28" ht="12.75" customHeight="1" x14ac:dyDescent="0.3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2:28" ht="12.75" customHeight="1" x14ac:dyDescent="0.3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2:28" ht="12.75" customHeight="1" x14ac:dyDescent="0.3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2:28" ht="12.75" customHeight="1" x14ac:dyDescent="0.3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2:28" ht="12.75" customHeight="1" x14ac:dyDescent="0.3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2:28" ht="12.75" customHeight="1" x14ac:dyDescent="0.3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2:28" ht="12.75" customHeight="1" x14ac:dyDescent="0.3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2:28" ht="12.75" customHeight="1" x14ac:dyDescent="0.3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2:28" ht="12.75" customHeight="1" x14ac:dyDescent="0.3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2:28" ht="12.75" customHeight="1" x14ac:dyDescent="0.3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2:28" ht="12.75" customHeight="1" x14ac:dyDescent="0.3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2:28" ht="12.75" customHeight="1" x14ac:dyDescent="0.3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2:28" ht="12.75" customHeight="1" x14ac:dyDescent="0.3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2:28" ht="12.75" customHeight="1" x14ac:dyDescent="0.3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2:28" ht="12.75" customHeight="1" x14ac:dyDescent="0.3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2:28" ht="12.75" customHeight="1" x14ac:dyDescent="0.3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2:28" ht="12.75" customHeight="1" x14ac:dyDescent="0.3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2:28" ht="12.75" customHeight="1" x14ac:dyDescent="0.3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2:28" ht="12.75" customHeight="1" x14ac:dyDescent="0.3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2:28" ht="12.75" customHeight="1" x14ac:dyDescent="0.3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2:28" ht="12.75" customHeight="1" x14ac:dyDescent="0.3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2:28" ht="12.75" customHeight="1" x14ac:dyDescent="0.3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2:28" ht="12.75" customHeight="1" x14ac:dyDescent="0.3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2:28" ht="12.75" customHeight="1" x14ac:dyDescent="0.3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2:28" ht="12.75" customHeight="1" x14ac:dyDescent="0.3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2:28" ht="12.75" customHeight="1" x14ac:dyDescent="0.3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2:28" ht="12.75" customHeight="1" x14ac:dyDescent="0.3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2:28" ht="12.75" customHeight="1" x14ac:dyDescent="0.3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2:28" ht="12.75" customHeight="1" x14ac:dyDescent="0.3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2:28" ht="12.75" customHeight="1" x14ac:dyDescent="0.3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2:28" ht="12.75" customHeight="1" x14ac:dyDescent="0.3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2:28" ht="12.75" customHeight="1" x14ac:dyDescent="0.3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2:28" ht="12.75" customHeight="1" x14ac:dyDescent="0.3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2:28" ht="12.75" customHeight="1" x14ac:dyDescent="0.3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2:28" ht="12.75" customHeight="1" x14ac:dyDescent="0.3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2:28" ht="12.75" customHeight="1" x14ac:dyDescent="0.3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2:28" ht="12.75" customHeight="1" x14ac:dyDescent="0.3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2:28" ht="12.75" customHeight="1" x14ac:dyDescent="0.3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2:28" ht="12.75" customHeight="1" x14ac:dyDescent="0.3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2:28" ht="12.75" customHeight="1" x14ac:dyDescent="0.3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2:28" ht="12.75" customHeight="1" x14ac:dyDescent="0.3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2:28" ht="12.75" customHeight="1" x14ac:dyDescent="0.3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2:28" ht="12.75" customHeight="1" x14ac:dyDescent="0.3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2:28" ht="12.75" customHeight="1" x14ac:dyDescent="0.3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2:28" ht="12.75" customHeight="1" x14ac:dyDescent="0.3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2:28" ht="12.75" customHeight="1" x14ac:dyDescent="0.3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2:28" ht="12.75" customHeight="1" x14ac:dyDescent="0.3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2:28" ht="12.75" customHeight="1" x14ac:dyDescent="0.3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2:28" ht="12.75" customHeight="1" x14ac:dyDescent="0.3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2:28" ht="12.75" customHeight="1" x14ac:dyDescent="0.3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2:28" ht="12.75" customHeight="1" x14ac:dyDescent="0.3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2:28" ht="12.75" customHeight="1" x14ac:dyDescent="0.3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2:28" ht="12.75" customHeight="1" x14ac:dyDescent="0.3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2:28" ht="12.75" customHeight="1" x14ac:dyDescent="0.3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2:28" ht="12.75" customHeight="1" x14ac:dyDescent="0.3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2:28" ht="12.75" customHeight="1" x14ac:dyDescent="0.3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2:28" ht="12.75" customHeight="1" x14ac:dyDescent="0.3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2:28" ht="12.75" customHeight="1" x14ac:dyDescent="0.3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2:28" ht="12.75" customHeight="1" x14ac:dyDescent="0.3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2:28" ht="12.75" customHeight="1" x14ac:dyDescent="0.3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2:28" ht="12.75" customHeight="1" x14ac:dyDescent="0.3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2:28" ht="12.75" customHeight="1" x14ac:dyDescent="0.3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2:28" ht="12.75" customHeight="1" x14ac:dyDescent="0.3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2:28" ht="12.75" customHeight="1" x14ac:dyDescent="0.3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2:28" ht="12.75" customHeight="1" x14ac:dyDescent="0.3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2:28" ht="12.75" customHeight="1" x14ac:dyDescent="0.3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2:28" ht="12.75" customHeight="1" x14ac:dyDescent="0.3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2:28" ht="12.75" customHeight="1" x14ac:dyDescent="0.3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2:28" ht="12.75" customHeight="1" x14ac:dyDescent="0.3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2:28" ht="12.75" customHeight="1" x14ac:dyDescent="0.3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2:28" ht="12.75" customHeight="1" x14ac:dyDescent="0.3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2:28" ht="12.75" customHeight="1" x14ac:dyDescent="0.3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2:28" ht="12.75" customHeight="1" x14ac:dyDescent="0.3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2:28" ht="12.75" customHeight="1" x14ac:dyDescent="0.3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2:28" ht="12.75" customHeight="1" x14ac:dyDescent="0.3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2:28" ht="12.75" customHeight="1" x14ac:dyDescent="0.3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2:28" ht="12.75" customHeight="1" x14ac:dyDescent="0.3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2:28" ht="12.75" customHeight="1" x14ac:dyDescent="0.3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2:28" ht="12.75" customHeight="1" x14ac:dyDescent="0.3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2:28" ht="12.75" customHeight="1" x14ac:dyDescent="0.3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2:28" ht="12.75" customHeight="1" x14ac:dyDescent="0.3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2:28" ht="12.75" customHeight="1" x14ac:dyDescent="0.3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2:28" ht="12.75" customHeight="1" x14ac:dyDescent="0.3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2:28" ht="12.75" customHeight="1" x14ac:dyDescent="0.3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2:28" ht="12.75" customHeight="1" x14ac:dyDescent="0.3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2:28" ht="12.75" customHeight="1" x14ac:dyDescent="0.3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2:28" ht="12.75" customHeight="1" x14ac:dyDescent="0.3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2:28" ht="12.75" customHeight="1" x14ac:dyDescent="0.3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2:28" ht="12.75" customHeight="1" x14ac:dyDescent="0.3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2:28" ht="12.75" customHeight="1" x14ac:dyDescent="0.3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2:28" ht="12.75" customHeight="1" x14ac:dyDescent="0.3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2:28" ht="12.75" customHeight="1" x14ac:dyDescent="0.3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2:28" ht="12.75" customHeight="1" x14ac:dyDescent="0.3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2:28" ht="12.75" customHeight="1" x14ac:dyDescent="0.3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2:28" ht="12.75" customHeight="1" x14ac:dyDescent="0.3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2:28" ht="12.75" customHeight="1" x14ac:dyDescent="0.3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2:28" ht="12.75" customHeight="1" x14ac:dyDescent="0.3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2:28" ht="12.75" customHeight="1" x14ac:dyDescent="0.3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2:28" ht="12.75" customHeight="1" x14ac:dyDescent="0.3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2:28" ht="12.75" customHeight="1" x14ac:dyDescent="0.3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2:28" ht="12.75" customHeight="1" x14ac:dyDescent="0.3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2:28" ht="12.75" customHeight="1" x14ac:dyDescent="0.3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2:28" ht="12.75" customHeight="1" x14ac:dyDescent="0.3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2:28" ht="12.75" customHeight="1" x14ac:dyDescent="0.3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2:28" ht="12.75" customHeight="1" x14ac:dyDescent="0.3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2:28" ht="12.75" customHeight="1" x14ac:dyDescent="0.3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2:28" ht="12.75" customHeight="1" x14ac:dyDescent="0.3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2:28" ht="12.75" customHeight="1" x14ac:dyDescent="0.3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2:28" ht="12.75" customHeight="1" x14ac:dyDescent="0.3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2:28" ht="12.75" customHeight="1" x14ac:dyDescent="0.3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2:28" ht="12.75" customHeight="1" x14ac:dyDescent="0.3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2:28" ht="12.75" customHeight="1" x14ac:dyDescent="0.3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2:28" ht="12.75" customHeight="1" x14ac:dyDescent="0.3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2:28" ht="12.75" customHeight="1" x14ac:dyDescent="0.3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2:28" ht="12.75" customHeight="1" x14ac:dyDescent="0.3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2:28" ht="12.75" customHeight="1" x14ac:dyDescent="0.3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2:28" ht="12.75" customHeight="1" x14ac:dyDescent="0.3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2:28" ht="12.75" customHeight="1" x14ac:dyDescent="0.3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2:28" ht="12.75" customHeight="1" x14ac:dyDescent="0.3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2:28" ht="12.75" customHeight="1" x14ac:dyDescent="0.3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2:28" ht="12.75" customHeight="1" x14ac:dyDescent="0.3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2:28" ht="12.75" customHeight="1" x14ac:dyDescent="0.3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2:28" ht="12.75" customHeight="1" x14ac:dyDescent="0.3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2:28" ht="12.75" customHeight="1" x14ac:dyDescent="0.3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2:28" ht="12.75" customHeight="1" x14ac:dyDescent="0.3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2:28" ht="12.75" customHeight="1" x14ac:dyDescent="0.3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2:28" ht="12.75" customHeight="1" x14ac:dyDescent="0.3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2:28" ht="12.75" customHeight="1" x14ac:dyDescent="0.3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2:28" ht="12.75" customHeight="1" x14ac:dyDescent="0.3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2:28" ht="12.75" customHeight="1" x14ac:dyDescent="0.3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2:28" ht="12.75" customHeight="1" x14ac:dyDescent="0.3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2:28" ht="12.75" customHeight="1" x14ac:dyDescent="0.3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2:28" ht="12.75" customHeight="1" x14ac:dyDescent="0.3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2:28" ht="12.75" customHeight="1" x14ac:dyDescent="0.3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2:28" ht="12.75" customHeight="1" x14ac:dyDescent="0.3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2:28" ht="12.75" customHeight="1" x14ac:dyDescent="0.3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2:28" ht="12.75" customHeight="1" x14ac:dyDescent="0.3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2:28" ht="12.75" customHeight="1" x14ac:dyDescent="0.3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2:28" ht="12.75" customHeight="1" x14ac:dyDescent="0.3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2:28" ht="12.75" customHeight="1" x14ac:dyDescent="0.3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2:28" ht="12.75" customHeight="1" x14ac:dyDescent="0.3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2:28" ht="12.75" customHeight="1" x14ac:dyDescent="0.3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2:28" ht="12.75" customHeight="1" x14ac:dyDescent="0.3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2:28" ht="12.75" customHeight="1" x14ac:dyDescent="0.3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2:28" ht="12.75" customHeight="1" x14ac:dyDescent="0.3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2:28" ht="12.75" customHeight="1" x14ac:dyDescent="0.3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2:28" ht="12.75" customHeight="1" x14ac:dyDescent="0.3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2:28" ht="12.75" customHeight="1" x14ac:dyDescent="0.3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2:28" ht="12.75" customHeight="1" x14ac:dyDescent="0.3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2:28" ht="12.75" customHeight="1" x14ac:dyDescent="0.3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2:28" ht="12.75" customHeight="1" x14ac:dyDescent="0.3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2:28" ht="12.75" customHeight="1" x14ac:dyDescent="0.3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2:28" ht="12.75" customHeight="1" x14ac:dyDescent="0.3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2:28" ht="12.75" customHeight="1" x14ac:dyDescent="0.3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2:28" ht="12.75" customHeight="1" x14ac:dyDescent="0.3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2:28" ht="12.75" customHeight="1" x14ac:dyDescent="0.3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2:28" ht="12.75" customHeight="1" x14ac:dyDescent="0.3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2:28" ht="12.75" customHeight="1" x14ac:dyDescent="0.3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2:28" ht="12.75" customHeight="1" x14ac:dyDescent="0.3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2:28" ht="12.75" customHeight="1" x14ac:dyDescent="0.3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2:28" ht="12.75" customHeight="1" x14ac:dyDescent="0.3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2:28" ht="12.75" customHeight="1" x14ac:dyDescent="0.3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2:28" ht="12.75" customHeight="1" x14ac:dyDescent="0.3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2:28" ht="12.75" customHeight="1" x14ac:dyDescent="0.3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2:28" ht="12.75" customHeight="1" x14ac:dyDescent="0.3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2:28" ht="12.75" customHeight="1" x14ac:dyDescent="0.3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2:28" ht="12.75" customHeight="1" x14ac:dyDescent="0.3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2:28" ht="12.75" customHeight="1" x14ac:dyDescent="0.3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2:28" ht="12.75" customHeight="1" x14ac:dyDescent="0.3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2:28" ht="12.75" customHeight="1" x14ac:dyDescent="0.3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2:28" ht="12.75" customHeight="1" x14ac:dyDescent="0.3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2:28" ht="12.75" customHeight="1" x14ac:dyDescent="0.3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2:28" ht="12.75" customHeight="1" x14ac:dyDescent="0.3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2:28" ht="12.75" customHeight="1" x14ac:dyDescent="0.3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2:28" ht="12.75" customHeight="1" x14ac:dyDescent="0.3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2:28" ht="12.75" customHeight="1" x14ac:dyDescent="0.3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2:28" ht="12.75" customHeight="1" x14ac:dyDescent="0.3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2:28" ht="12.75" customHeight="1" x14ac:dyDescent="0.3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2:28" ht="12.75" customHeight="1" x14ac:dyDescent="0.3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2:28" ht="12.75" customHeight="1" x14ac:dyDescent="0.3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2:28" ht="12.75" customHeight="1" x14ac:dyDescent="0.3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2:28" ht="12.75" customHeight="1" x14ac:dyDescent="0.3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2:28" ht="12.75" customHeight="1" x14ac:dyDescent="0.3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2:28" ht="12.75" customHeight="1" x14ac:dyDescent="0.3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2:28" ht="12.75" customHeight="1" x14ac:dyDescent="0.3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2:28" ht="12.75" customHeight="1" x14ac:dyDescent="0.3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2:28" ht="12.75" customHeight="1" x14ac:dyDescent="0.3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2:28" ht="12.75" customHeight="1" x14ac:dyDescent="0.3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2:28" ht="12.75" customHeight="1" x14ac:dyDescent="0.3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2:28" ht="12.75" customHeight="1" x14ac:dyDescent="0.3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2:28" ht="12.75" customHeight="1" x14ac:dyDescent="0.3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2:28" ht="12.75" customHeight="1" x14ac:dyDescent="0.3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2:28" ht="12.75" customHeight="1" x14ac:dyDescent="0.3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2:28" ht="12.75" customHeight="1" x14ac:dyDescent="0.3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2:28" ht="12.75" customHeight="1" x14ac:dyDescent="0.3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2:28" ht="12.75" customHeight="1" x14ac:dyDescent="0.3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2:28" ht="12.75" customHeight="1" x14ac:dyDescent="0.3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2:28" ht="12.75" customHeight="1" x14ac:dyDescent="0.3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2:28" ht="12.75" customHeight="1" x14ac:dyDescent="0.3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2:28" ht="12.75" customHeight="1" x14ac:dyDescent="0.3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2:28" ht="12.75" customHeight="1" x14ac:dyDescent="0.3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2:28" ht="12.75" customHeight="1" x14ac:dyDescent="0.3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2:28" ht="12.75" customHeight="1" x14ac:dyDescent="0.3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2:28" ht="12.75" customHeight="1" x14ac:dyDescent="0.3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2:28" ht="12.75" customHeight="1" x14ac:dyDescent="0.3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2:28" ht="12.75" customHeight="1" x14ac:dyDescent="0.3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2:28" ht="12.75" customHeight="1" x14ac:dyDescent="0.3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2:28" ht="12.75" customHeight="1" x14ac:dyDescent="0.3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2:28" ht="12.75" customHeight="1" x14ac:dyDescent="0.3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2:28" ht="12.75" customHeight="1" x14ac:dyDescent="0.3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2:28" ht="12.75" customHeight="1" x14ac:dyDescent="0.3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2:28" ht="12.75" customHeight="1" x14ac:dyDescent="0.3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2:28" ht="12.75" customHeight="1" x14ac:dyDescent="0.3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2:28" ht="12.75" customHeight="1" x14ac:dyDescent="0.3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2:28" ht="12.75" customHeight="1" x14ac:dyDescent="0.3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2:28" ht="12.75" customHeight="1" x14ac:dyDescent="0.3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2:28" ht="12.75" customHeight="1" x14ac:dyDescent="0.3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2:28" ht="12.75" customHeight="1" x14ac:dyDescent="0.3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2:28" ht="12.75" customHeight="1" x14ac:dyDescent="0.3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2:28" ht="12.75" customHeight="1" x14ac:dyDescent="0.3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2:28" ht="12.75" customHeight="1" x14ac:dyDescent="0.3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2:28" ht="12.75" customHeight="1" x14ac:dyDescent="0.3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2:28" ht="12.75" customHeight="1" x14ac:dyDescent="0.3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2:28" ht="12.75" customHeight="1" x14ac:dyDescent="0.3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2:28" ht="12.75" customHeight="1" x14ac:dyDescent="0.3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2:28" ht="12.75" customHeight="1" x14ac:dyDescent="0.3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2:28" ht="12.75" customHeight="1" x14ac:dyDescent="0.3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2:28" ht="12.75" customHeight="1" x14ac:dyDescent="0.3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2:28" ht="12.75" customHeight="1" x14ac:dyDescent="0.3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2:28" ht="12.75" customHeight="1" x14ac:dyDescent="0.3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2:28" ht="12.75" customHeight="1" x14ac:dyDescent="0.3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2:28" ht="12.75" customHeight="1" x14ac:dyDescent="0.3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2:28" ht="12.75" customHeight="1" x14ac:dyDescent="0.3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2:28" ht="12.75" customHeight="1" x14ac:dyDescent="0.3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2:28" ht="12.75" customHeight="1" x14ac:dyDescent="0.3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2:28" ht="12.75" customHeight="1" x14ac:dyDescent="0.3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2:28" ht="12.75" customHeight="1" x14ac:dyDescent="0.3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2:28" ht="12.75" customHeight="1" x14ac:dyDescent="0.3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2:28" ht="12.75" customHeight="1" x14ac:dyDescent="0.3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2:28" ht="12.75" customHeight="1" x14ac:dyDescent="0.3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2:28" ht="12.75" customHeight="1" x14ac:dyDescent="0.3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2:28" ht="12.75" customHeight="1" x14ac:dyDescent="0.3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2:28" ht="12.75" customHeight="1" x14ac:dyDescent="0.3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2:28" ht="12.75" customHeight="1" x14ac:dyDescent="0.3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2:28" ht="12.75" customHeight="1" x14ac:dyDescent="0.3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2:28" ht="12.75" customHeight="1" x14ac:dyDescent="0.3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2:28" ht="12.75" customHeight="1" x14ac:dyDescent="0.3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2:28" ht="12.75" customHeight="1" x14ac:dyDescent="0.3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2:28" ht="12.75" customHeight="1" x14ac:dyDescent="0.3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2:28" ht="12.75" customHeight="1" x14ac:dyDescent="0.3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2:28" ht="12.75" customHeight="1" x14ac:dyDescent="0.3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2:28" ht="12.75" customHeight="1" x14ac:dyDescent="0.3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2:28" ht="12.75" customHeight="1" x14ac:dyDescent="0.3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2:28" ht="12.75" customHeight="1" x14ac:dyDescent="0.3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2:28" ht="12.75" customHeight="1" x14ac:dyDescent="0.3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2:28" ht="12.75" customHeight="1" x14ac:dyDescent="0.3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2:28" ht="12.75" customHeight="1" x14ac:dyDescent="0.3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2:28" ht="12.75" customHeight="1" x14ac:dyDescent="0.3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2:28" ht="12.75" customHeight="1" x14ac:dyDescent="0.3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2:28" ht="12.75" customHeight="1" x14ac:dyDescent="0.3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2:28" ht="12.75" customHeight="1" x14ac:dyDescent="0.3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2:28" ht="12.75" customHeight="1" x14ac:dyDescent="0.3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2:28" ht="12.75" customHeight="1" x14ac:dyDescent="0.3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2:28" ht="12.75" customHeight="1" x14ac:dyDescent="0.3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2:28" ht="12.75" customHeight="1" x14ac:dyDescent="0.3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2:28" ht="12.75" customHeight="1" x14ac:dyDescent="0.3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2:28" ht="12.75" customHeight="1" x14ac:dyDescent="0.3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2:28" ht="12.75" customHeight="1" x14ac:dyDescent="0.3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2:28" ht="12.75" customHeight="1" x14ac:dyDescent="0.3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2:28" ht="12.75" customHeight="1" x14ac:dyDescent="0.3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2:28" ht="12.75" customHeight="1" x14ac:dyDescent="0.3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2:28" ht="12.75" customHeight="1" x14ac:dyDescent="0.3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2:28" ht="12.75" customHeight="1" x14ac:dyDescent="0.3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2:28" ht="12.75" customHeight="1" x14ac:dyDescent="0.3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2:28" ht="12.75" customHeight="1" x14ac:dyDescent="0.3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2:28" ht="12.75" customHeight="1" x14ac:dyDescent="0.3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2:28" ht="12.75" customHeight="1" x14ac:dyDescent="0.3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2:28" ht="12.75" customHeight="1" x14ac:dyDescent="0.3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2:28" ht="12.75" customHeight="1" x14ac:dyDescent="0.3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2:28" ht="12.75" customHeight="1" x14ac:dyDescent="0.3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2:28" ht="12.75" customHeight="1" x14ac:dyDescent="0.3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2:28" ht="12.75" customHeight="1" x14ac:dyDescent="0.3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2:28" ht="12.75" customHeight="1" x14ac:dyDescent="0.3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2:28" ht="12.75" customHeight="1" x14ac:dyDescent="0.3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2:28" ht="12.75" customHeight="1" x14ac:dyDescent="0.3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2:28" ht="12.75" customHeight="1" x14ac:dyDescent="0.3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2:28" ht="12.75" customHeight="1" x14ac:dyDescent="0.3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2:28" ht="12.75" customHeight="1" x14ac:dyDescent="0.3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2:28" ht="12.75" customHeight="1" x14ac:dyDescent="0.3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2:28" ht="12.75" customHeight="1" x14ac:dyDescent="0.3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2:28" ht="12.75" customHeight="1" x14ac:dyDescent="0.3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2:28" ht="12.75" customHeight="1" x14ac:dyDescent="0.3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2:28" ht="12.75" customHeight="1" x14ac:dyDescent="0.3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2:28" ht="12.75" customHeight="1" x14ac:dyDescent="0.3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2:28" ht="12.75" customHeight="1" x14ac:dyDescent="0.3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2:28" ht="12.75" customHeight="1" x14ac:dyDescent="0.3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2:28" ht="12.75" customHeight="1" x14ac:dyDescent="0.3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2:28" ht="12.75" customHeight="1" x14ac:dyDescent="0.3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2:28" ht="12.75" customHeight="1" x14ac:dyDescent="0.3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spans="2:28" ht="12.75" customHeight="1" x14ac:dyDescent="0.3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  <row r="1002" spans="2:28" ht="12.75" customHeight="1" x14ac:dyDescent="0.3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</row>
    <row r="1003" spans="2:28" ht="12.75" customHeight="1" x14ac:dyDescent="0.3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</row>
    <row r="1004" spans="2:28" ht="12.75" customHeight="1" x14ac:dyDescent="0.3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</row>
    <row r="1005" spans="2:28" ht="12.75" customHeight="1" x14ac:dyDescent="0.3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</row>
    <row r="1006" spans="2:28" ht="12.75" customHeight="1" x14ac:dyDescent="0.3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</row>
    <row r="1007" spans="2:28" ht="12.75" customHeight="1" x14ac:dyDescent="0.3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</row>
    <row r="1008" spans="2:28" ht="12.75" customHeight="1" x14ac:dyDescent="0.3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</row>
    <row r="1009" spans="2:28" ht="12.75" customHeight="1" x14ac:dyDescent="0.3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</row>
    <row r="1010" spans="2:28" ht="12.75" customHeight="1" x14ac:dyDescent="0.3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</row>
    <row r="1011" spans="2:28" ht="12.75" customHeight="1" x14ac:dyDescent="0.3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</row>
    <row r="1012" spans="2:28" ht="12.75" customHeight="1" x14ac:dyDescent="0.3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</row>
    <row r="1013" spans="2:28" ht="12.75" customHeight="1" x14ac:dyDescent="0.3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</row>
    <row r="1014" spans="2:28" ht="12.75" customHeight="1" x14ac:dyDescent="0.3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</row>
    <row r="1015" spans="2:28" ht="12.75" customHeight="1" x14ac:dyDescent="0.3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</row>
    <row r="1016" spans="2:28" ht="12.75" customHeight="1" x14ac:dyDescent="0.3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</row>
    <row r="1017" spans="2:28" ht="12.75" customHeight="1" x14ac:dyDescent="0.3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</row>
    <row r="1018" spans="2:28" ht="12.75" customHeight="1" x14ac:dyDescent="0.3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</row>
    <row r="1019" spans="2:28" ht="12.75" customHeight="1" x14ac:dyDescent="0.3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</row>
    <row r="1020" spans="2:28" ht="12.75" customHeight="1" x14ac:dyDescent="0.3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</row>
    <row r="1021" spans="2:28" ht="12.75" customHeight="1" x14ac:dyDescent="0.3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</row>
    <row r="1022" spans="2:28" ht="12.75" customHeight="1" x14ac:dyDescent="0.3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</row>
    <row r="1023" spans="2:28" ht="12.75" customHeight="1" x14ac:dyDescent="0.3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</row>
    <row r="1024" spans="2:28" ht="12.75" customHeight="1" x14ac:dyDescent="0.3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</row>
  </sheetData>
  <sheetProtection sheet="1" objects="1" scenarios="1"/>
  <dataConsolidate/>
  <mergeCells count="46">
    <mergeCell ref="B81:K81"/>
    <mergeCell ref="D54:P54"/>
    <mergeCell ref="B57:C57"/>
    <mergeCell ref="B59:P65"/>
    <mergeCell ref="B66:L67"/>
    <mergeCell ref="C79:F79"/>
    <mergeCell ref="B80:H80"/>
    <mergeCell ref="H45:L45"/>
    <mergeCell ref="R45:S46"/>
    <mergeCell ref="H46:L46"/>
    <mergeCell ref="H47:L47"/>
    <mergeCell ref="B49:C54"/>
    <mergeCell ref="D49:P49"/>
    <mergeCell ref="D50:P50"/>
    <mergeCell ref="D51:P51"/>
    <mergeCell ref="D52:P52"/>
    <mergeCell ref="D53:P53"/>
    <mergeCell ref="G17:O17"/>
    <mergeCell ref="R19:S21"/>
    <mergeCell ref="R22:S23"/>
    <mergeCell ref="B42:D43"/>
    <mergeCell ref="N42:O42"/>
    <mergeCell ref="R42:S44"/>
    <mergeCell ref="H43:L43"/>
    <mergeCell ref="N43:O43"/>
    <mergeCell ref="H44:L44"/>
    <mergeCell ref="N44:O44"/>
    <mergeCell ref="B14:E14"/>
    <mergeCell ref="G14:P14"/>
    <mergeCell ref="B16:F16"/>
    <mergeCell ref="G16:H16"/>
    <mergeCell ref="I16:L16"/>
    <mergeCell ref="M16:N16"/>
    <mergeCell ref="O16:P16"/>
    <mergeCell ref="E8:L8"/>
    <mergeCell ref="M8:O8"/>
    <mergeCell ref="B10:C10"/>
    <mergeCell ref="B11:E11"/>
    <mergeCell ref="B12:E12"/>
    <mergeCell ref="B2:P4"/>
    <mergeCell ref="B5:C5"/>
    <mergeCell ref="D5:G5"/>
    <mergeCell ref="H5:I5"/>
    <mergeCell ref="J5:L5"/>
    <mergeCell ref="M5:N5"/>
    <mergeCell ref="O5:P5"/>
  </mergeCells>
  <conditionalFormatting sqref="D18:D41">
    <cfRule type="expression" dxfId="55" priority="13">
      <formula>D18&lt;&gt;E19</formula>
    </cfRule>
  </conditionalFormatting>
  <conditionalFormatting sqref="E19:E41">
    <cfRule type="expression" dxfId="54" priority="12">
      <formula>E19&lt;&gt;D18</formula>
    </cfRule>
  </conditionalFormatting>
  <conditionalFormatting sqref="F11">
    <cfRule type="cellIs" dxfId="53" priority="11" operator="lessThan">
      <formula>0.25</formula>
    </cfRule>
  </conditionalFormatting>
  <conditionalFormatting sqref="F18:F29">
    <cfRule type="cellIs" dxfId="52" priority="7" operator="lessThan">
      <formula>$O$90</formula>
    </cfRule>
    <cfRule type="cellIs" dxfId="51" priority="8" operator="greaterThan">
      <formula>$N$90</formula>
    </cfRule>
  </conditionalFormatting>
  <conditionalFormatting sqref="F30:F41">
    <cfRule type="cellIs" dxfId="50" priority="3" operator="lessThan">
      <formula>$O$92</formula>
    </cfRule>
    <cfRule type="cellIs" dxfId="49" priority="4" operator="greaterThan">
      <formula>$M$92</formula>
    </cfRule>
  </conditionalFormatting>
  <conditionalFormatting sqref="M8:O8">
    <cfRule type="expression" dxfId="48" priority="10">
      <formula>$F$11&lt;25%</formula>
    </cfRule>
  </conditionalFormatting>
  <conditionalFormatting sqref="P18:P29">
    <cfRule type="cellIs" dxfId="47" priority="9" operator="lessThanOrEqual">
      <formula>$S$90</formula>
    </cfRule>
  </conditionalFormatting>
  <conditionalFormatting sqref="P18:P4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{3F7019C1-6184-4F20-870B-A667AC170CAE}</x14:id>
        </ext>
      </extLst>
    </cfRule>
  </conditionalFormatting>
  <conditionalFormatting sqref="P30:P41">
    <cfRule type="expression" priority="14" stopIfTrue="1">
      <formula>$F$14=12</formula>
    </cfRule>
    <cfRule type="cellIs" dxfId="46" priority="15" operator="lessThanOrEqual">
      <formula>$Q$92</formula>
    </cfRule>
  </conditionalFormatting>
  <conditionalFormatting sqref="P42">
    <cfRule type="cellIs" dxfId="45" priority="2" operator="lessThan">
      <formula>$P$43</formula>
    </cfRule>
  </conditionalFormatting>
  <dataValidations count="3">
    <dataValidation type="list" allowBlank="1" showErrorMessage="1" sqref="F14" xr:uid="{00000000-0002-0000-0000-000000000000}">
      <formula1>"12.0,24.0"</formula1>
    </dataValidation>
    <dataValidation type="list" allowBlank="1" showInputMessage="1" showErrorMessage="1" sqref="C18" xr:uid="{00000000-0002-0000-0000-000001000000}">
      <formula1>"January,February,March,April,May,June,July,August,September,October,November,December"</formula1>
    </dataValidation>
    <dataValidation type="list" showDropDown="1" showErrorMessage="1" sqref="G42:G43" xr:uid="{00000000-0002-0000-0000-000002000000}">
      <formula1>"12.0,24.0"</formula1>
    </dataValidation>
  </dataValidations>
  <printOptions horizontalCentered="1"/>
  <pageMargins left="0.25" right="0.25" top="0.2" bottom="0.2" header="0" footer="0"/>
  <pageSetup scale="4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7019C1-6184-4F20-870B-A667AC170C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P18:P41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B1:AF1024"/>
  <sheetViews>
    <sheetView showGridLines="0" topLeftCell="A2" zoomScale="80" zoomScaleNormal="80" workbookViewId="0">
      <selection activeCell="F18" sqref="F18"/>
    </sheetView>
  </sheetViews>
  <sheetFormatPr defaultColWidth="14.453125" defaultRowHeight="15" customHeight="1" x14ac:dyDescent="0.35"/>
  <cols>
    <col min="1" max="1" width="2.81640625" style="10" customWidth="1"/>
    <col min="2" max="2" width="14.1796875" style="10" customWidth="1"/>
    <col min="3" max="3" width="13.81640625" style="10" customWidth="1"/>
    <col min="4" max="6" width="16.1796875" style="10" customWidth="1"/>
    <col min="7" max="15" width="15.7265625" style="10" customWidth="1"/>
    <col min="16" max="16" width="21.26953125" style="10" customWidth="1"/>
    <col min="17" max="17" width="8.26953125" style="10" customWidth="1"/>
    <col min="18" max="26" width="14.81640625" style="10" customWidth="1"/>
    <col min="27" max="28" width="14.81640625" style="10" hidden="1" customWidth="1"/>
    <col min="29" max="32" width="14.453125" style="10" hidden="1" customWidth="1"/>
    <col min="33" max="16384" width="14.453125" style="10"/>
  </cols>
  <sheetData>
    <row r="1" spans="2:28" ht="15" hidden="1" customHeight="1" x14ac:dyDescent="0.35"/>
    <row r="2" spans="2:28" ht="0.75" customHeight="1" x14ac:dyDescent="0.35"/>
    <row r="3" spans="2:28" ht="15" customHeight="1" thickBot="1" x14ac:dyDescent="0.4"/>
    <row r="4" spans="2:28" ht="12.75" customHeight="1" x14ac:dyDescent="0.35">
      <c r="B4" s="267" t="s">
        <v>36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2:28" ht="12.75" customHeight="1" x14ac:dyDescent="0.35"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28" ht="30" customHeight="1" thickBot="1" x14ac:dyDescent="0.4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2:28" ht="27.75" customHeight="1" thickBot="1" x14ac:dyDescent="0.55000000000000004">
      <c r="B7" s="276" t="s">
        <v>33</v>
      </c>
      <c r="C7" s="277"/>
      <c r="D7" s="278"/>
      <c r="E7" s="279"/>
      <c r="F7" s="279"/>
      <c r="G7" s="280"/>
      <c r="H7" s="281" t="s">
        <v>32</v>
      </c>
      <c r="I7" s="277"/>
      <c r="J7" s="282"/>
      <c r="K7" s="283"/>
      <c r="L7" s="284"/>
      <c r="M7" s="281" t="s">
        <v>31</v>
      </c>
      <c r="N7" s="277"/>
      <c r="O7" s="282"/>
      <c r="P7" s="28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s="14" customFormat="1" ht="27.75" customHeight="1" x14ac:dyDescent="0.5">
      <c r="B8" s="13"/>
      <c r="D8" s="136"/>
      <c r="E8" s="136"/>
      <c r="F8" s="136"/>
      <c r="G8" s="136"/>
      <c r="H8" s="13"/>
      <c r="J8" s="137"/>
      <c r="M8" s="13"/>
      <c r="O8" s="137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ht="9.75" customHeight="1" thickBot="1" x14ac:dyDescent="0.55000000000000004"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16"/>
      <c r="N9" s="16"/>
      <c r="O9" s="17"/>
      <c r="P9" s="1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2:28" ht="27.75" customHeight="1" thickBot="1" x14ac:dyDescent="0.6">
      <c r="B10" s="11"/>
      <c r="C10" s="11"/>
      <c r="D10" s="11"/>
      <c r="E10" s="286" t="s">
        <v>111</v>
      </c>
      <c r="F10" s="287"/>
      <c r="G10" s="287"/>
      <c r="H10" s="287"/>
      <c r="I10" s="287"/>
      <c r="J10" s="287"/>
      <c r="K10" s="287"/>
      <c r="L10" s="287"/>
      <c r="M10" s="288">
        <f>IF(F14=12,AA22,MIN(AA22,AC22))</f>
        <v>0</v>
      </c>
      <c r="N10" s="289"/>
      <c r="O10" s="29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10.5" customHeight="1" x14ac:dyDescent="0.35"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0.75" customHeight="1" x14ac:dyDescent="0.35">
      <c r="B12" s="291"/>
      <c r="C12" s="292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9" customHeight="1" thickBot="1" x14ac:dyDescent="0.4">
      <c r="B13" s="73"/>
      <c r="C13" s="73"/>
      <c r="D13" s="73"/>
      <c r="E13" s="14"/>
      <c r="F13" s="14"/>
      <c r="G13" s="74"/>
      <c r="H13" s="74"/>
      <c r="I13" s="74"/>
      <c r="J13" s="74"/>
      <c r="K13" s="74"/>
      <c r="L13" s="74"/>
      <c r="M13" s="74"/>
      <c r="N13" s="74"/>
      <c r="O13" s="7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8" customHeight="1" thickBot="1" x14ac:dyDescent="0.4">
      <c r="B14" s="293" t="s">
        <v>26</v>
      </c>
      <c r="C14" s="294"/>
      <c r="D14" s="294"/>
      <c r="E14" s="294"/>
      <c r="F14" s="22">
        <v>12</v>
      </c>
      <c r="G14" s="337" t="s">
        <v>35</v>
      </c>
      <c r="H14" s="337"/>
      <c r="I14" s="337"/>
      <c r="J14" s="337"/>
      <c r="K14" s="337"/>
      <c r="L14" s="337"/>
      <c r="M14" s="337"/>
      <c r="N14" s="337"/>
      <c r="O14" s="337"/>
      <c r="P14" s="33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12" customHeight="1" x14ac:dyDescent="0.3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ht="18.75" customHeight="1" x14ac:dyDescent="0.35">
      <c r="B16" s="296" t="s">
        <v>25</v>
      </c>
      <c r="C16" s="297"/>
      <c r="D16" s="297"/>
      <c r="E16" s="297"/>
      <c r="F16" s="297"/>
      <c r="G16" s="298" t="s">
        <v>24</v>
      </c>
      <c r="H16" s="297"/>
      <c r="I16" s="299"/>
      <c r="J16" s="300"/>
      <c r="K16" s="300"/>
      <c r="L16" s="300"/>
      <c r="M16" s="298" t="s">
        <v>23</v>
      </c>
      <c r="N16" s="297"/>
      <c r="O16" s="299"/>
      <c r="P16" s="30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31" ht="31.5" customHeight="1" thickBot="1" x14ac:dyDescent="0.4">
      <c r="B17" s="24" t="s">
        <v>22</v>
      </c>
      <c r="C17" s="24" t="s">
        <v>21</v>
      </c>
      <c r="D17" s="24" t="s">
        <v>20</v>
      </c>
      <c r="E17" s="24" t="s">
        <v>19</v>
      </c>
      <c r="F17" s="24" t="s">
        <v>18</v>
      </c>
      <c r="G17" s="301" t="s">
        <v>92</v>
      </c>
      <c r="H17" s="302"/>
      <c r="I17" s="302"/>
      <c r="J17" s="302"/>
      <c r="K17" s="302"/>
      <c r="L17" s="302"/>
      <c r="M17" s="302"/>
      <c r="N17" s="302"/>
      <c r="O17" s="303"/>
      <c r="P17" s="25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31" ht="15.75" customHeight="1" x14ac:dyDescent="0.35">
      <c r="B18" s="167">
        <v>2023</v>
      </c>
      <c r="C18" s="168" t="s">
        <v>132</v>
      </c>
      <c r="D18" s="169"/>
      <c r="E18" s="170"/>
      <c r="F18" s="171"/>
      <c r="G18" s="172"/>
      <c r="H18" s="173"/>
      <c r="I18" s="173"/>
      <c r="J18" s="173"/>
      <c r="K18" s="173"/>
      <c r="L18" s="173"/>
      <c r="M18" s="173"/>
      <c r="N18" s="173"/>
      <c r="O18" s="174"/>
      <c r="P18" s="175">
        <f t="shared" ref="P18:P41" si="0">F18-(SUM(G18:O18))</f>
        <v>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31" ht="15.75" customHeight="1" x14ac:dyDescent="0.35">
      <c r="B19" s="27">
        <f t="shared" ref="B19:B41" si="1">IF(C19=" "," ",IF(C19="December",B18-1, B18))</f>
        <v>2023</v>
      </c>
      <c r="C19" s="28" t="str">
        <f t="shared" ref="C19:C41" si="2">IF(C18="January","December",IF(C18="February","January",IF(C18="March","February",IF(C18="April","March",(IF(C18="May","April",IF(C18="June","May",IF(C18="July","June",IF(C18="August","July",IF(C18="September","August",IF(C18="October","September",IF(C18="November","October",IF(C18="December","November"," ")))))))))))))</f>
        <v>June</v>
      </c>
      <c r="D19" s="29"/>
      <c r="E19" s="30"/>
      <c r="F19" s="31"/>
      <c r="G19" s="32"/>
      <c r="H19" s="33"/>
      <c r="I19" s="33"/>
      <c r="J19" s="33"/>
      <c r="K19" s="33"/>
      <c r="L19" s="33"/>
      <c r="M19" s="33"/>
      <c r="N19" s="33"/>
      <c r="O19" s="34"/>
      <c r="P19" s="184">
        <f t="shared" si="0"/>
        <v>0</v>
      </c>
      <c r="Q19" s="11"/>
      <c r="R19" s="304" t="s">
        <v>96</v>
      </c>
      <c r="S19" s="305"/>
      <c r="T19" s="11"/>
      <c r="U19" s="11"/>
      <c r="V19" s="11"/>
      <c r="W19" s="11"/>
      <c r="X19" s="11"/>
      <c r="Y19" s="11"/>
      <c r="Z19" s="11"/>
      <c r="AA19" s="11"/>
      <c r="AB19" s="11"/>
    </row>
    <row r="20" spans="2:31" ht="15.75" customHeight="1" x14ac:dyDescent="0.35">
      <c r="B20" s="176">
        <f t="shared" si="1"/>
        <v>2023</v>
      </c>
      <c r="C20" s="177" t="str">
        <f t="shared" si="2"/>
        <v>May</v>
      </c>
      <c r="D20" s="178"/>
      <c r="E20" s="179"/>
      <c r="F20" s="180"/>
      <c r="G20" s="181"/>
      <c r="H20" s="182"/>
      <c r="I20" s="182"/>
      <c r="J20" s="182"/>
      <c r="K20" s="182"/>
      <c r="L20" s="182"/>
      <c r="M20" s="182"/>
      <c r="N20" s="182"/>
      <c r="O20" s="183"/>
      <c r="P20" s="184">
        <f t="shared" si="0"/>
        <v>0</v>
      </c>
      <c r="Q20" s="11"/>
      <c r="R20" s="306"/>
      <c r="S20" s="307"/>
      <c r="T20" s="11"/>
      <c r="U20" s="11"/>
      <c r="V20" s="11"/>
      <c r="W20" s="11"/>
      <c r="X20" s="11"/>
      <c r="Y20" s="11"/>
      <c r="Z20" s="11"/>
      <c r="AA20" s="11"/>
      <c r="AB20" s="11"/>
    </row>
    <row r="21" spans="2:31" ht="15.75" customHeight="1" x14ac:dyDescent="0.35">
      <c r="B21" s="27">
        <f t="shared" si="1"/>
        <v>2023</v>
      </c>
      <c r="C21" s="28" t="str">
        <f t="shared" si="2"/>
        <v>April</v>
      </c>
      <c r="D21" s="29"/>
      <c r="E21" s="30"/>
      <c r="F21" s="31"/>
      <c r="G21" s="32"/>
      <c r="H21" s="33"/>
      <c r="I21" s="33"/>
      <c r="J21" s="33"/>
      <c r="K21" s="33"/>
      <c r="L21" s="33"/>
      <c r="M21" s="33"/>
      <c r="N21" s="33"/>
      <c r="O21" s="34"/>
      <c r="P21" s="184">
        <f t="shared" si="0"/>
        <v>0</v>
      </c>
      <c r="Q21" s="11"/>
      <c r="R21" s="306"/>
      <c r="S21" s="307"/>
      <c r="T21" s="11"/>
      <c r="U21" s="11"/>
      <c r="V21" s="11"/>
      <c r="W21" s="11"/>
      <c r="X21" s="11"/>
      <c r="Y21" s="11"/>
      <c r="Z21" s="11"/>
      <c r="AA21" s="11" t="s">
        <v>114</v>
      </c>
      <c r="AB21" s="11" t="s">
        <v>116</v>
      </c>
      <c r="AC21" s="10" t="s">
        <v>115</v>
      </c>
    </row>
    <row r="22" spans="2:31" ht="15.75" customHeight="1" x14ac:dyDescent="0.35">
      <c r="B22" s="176">
        <f t="shared" si="1"/>
        <v>2023</v>
      </c>
      <c r="C22" s="177" t="str">
        <f t="shared" si="2"/>
        <v>March</v>
      </c>
      <c r="D22" s="178"/>
      <c r="E22" s="179"/>
      <c r="F22" s="180"/>
      <c r="G22" s="181"/>
      <c r="H22" s="182"/>
      <c r="I22" s="182"/>
      <c r="J22" s="182"/>
      <c r="K22" s="182"/>
      <c r="L22" s="182"/>
      <c r="M22" s="182"/>
      <c r="N22" s="182"/>
      <c r="O22" s="183"/>
      <c r="P22" s="184">
        <f t="shared" si="0"/>
        <v>0</v>
      </c>
      <c r="Q22" s="11"/>
      <c r="R22" s="308" t="s">
        <v>16</v>
      </c>
      <c r="S22" s="309"/>
      <c r="T22" s="11"/>
      <c r="U22" s="11"/>
      <c r="V22" s="11"/>
      <c r="W22" s="11"/>
      <c r="X22" s="11"/>
      <c r="Y22" s="11"/>
      <c r="Z22" s="11"/>
      <c r="AA22" s="67">
        <f>AA32</f>
        <v>0</v>
      </c>
      <c r="AB22" s="67">
        <f>AC32</f>
        <v>0</v>
      </c>
      <c r="AC22" s="164">
        <f>AE32</f>
        <v>0</v>
      </c>
    </row>
    <row r="23" spans="2:31" ht="15.75" customHeight="1" x14ac:dyDescent="0.35">
      <c r="B23" s="27">
        <f t="shared" si="1"/>
        <v>2023</v>
      </c>
      <c r="C23" s="28" t="str">
        <f t="shared" si="2"/>
        <v>February</v>
      </c>
      <c r="D23" s="29"/>
      <c r="E23" s="30"/>
      <c r="F23" s="31"/>
      <c r="G23" s="32"/>
      <c r="H23" s="33"/>
      <c r="I23" s="33"/>
      <c r="J23" s="33"/>
      <c r="K23" s="33"/>
      <c r="L23" s="33"/>
      <c r="M23" s="33"/>
      <c r="N23" s="33"/>
      <c r="O23" s="34"/>
      <c r="P23" s="184">
        <f t="shared" si="0"/>
        <v>0</v>
      </c>
      <c r="Q23" s="11"/>
      <c r="R23" s="310"/>
      <c r="S23" s="311"/>
      <c r="T23" s="11"/>
      <c r="U23" s="11"/>
      <c r="V23" s="11"/>
      <c r="W23" s="11"/>
      <c r="X23" s="11"/>
      <c r="Y23" s="11"/>
      <c r="Z23" s="11"/>
      <c r="AA23" s="11"/>
      <c r="AB23" s="11"/>
    </row>
    <row r="24" spans="2:31" ht="15.75" customHeight="1" x14ac:dyDescent="0.35">
      <c r="B24" s="176">
        <f t="shared" si="1"/>
        <v>2023</v>
      </c>
      <c r="C24" s="177" t="str">
        <f t="shared" si="2"/>
        <v>January</v>
      </c>
      <c r="D24" s="178"/>
      <c r="E24" s="179"/>
      <c r="F24" s="180"/>
      <c r="G24" s="181"/>
      <c r="H24" s="182"/>
      <c r="I24" s="182"/>
      <c r="J24" s="182"/>
      <c r="K24" s="182"/>
      <c r="L24" s="182"/>
      <c r="M24" s="182"/>
      <c r="N24" s="182"/>
      <c r="O24" s="183"/>
      <c r="P24" s="184">
        <f t="shared" si="0"/>
        <v>0</v>
      </c>
      <c r="Q24" s="11"/>
      <c r="R24" s="35"/>
      <c r="S24" s="35"/>
      <c r="T24" s="11"/>
      <c r="U24" s="11"/>
      <c r="V24" s="11"/>
      <c r="W24" s="11"/>
      <c r="X24" s="11"/>
      <c r="Y24" s="11"/>
      <c r="Z24" s="11"/>
      <c r="AA24" s="11"/>
      <c r="AB24" s="11"/>
    </row>
    <row r="25" spans="2:31" ht="15.75" customHeight="1" x14ac:dyDescent="0.35">
      <c r="B25" s="27">
        <f t="shared" si="1"/>
        <v>2022</v>
      </c>
      <c r="C25" s="28" t="str">
        <f t="shared" si="2"/>
        <v>December</v>
      </c>
      <c r="D25" s="29"/>
      <c r="E25" s="30"/>
      <c r="F25" s="31"/>
      <c r="G25" s="32"/>
      <c r="H25" s="33"/>
      <c r="I25" s="33"/>
      <c r="J25" s="33"/>
      <c r="K25" s="33"/>
      <c r="L25" s="33"/>
      <c r="M25" s="33"/>
      <c r="N25" s="33"/>
      <c r="O25" s="34"/>
      <c r="P25" s="184">
        <f t="shared" si="0"/>
        <v>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2:31" ht="15.75" customHeight="1" x14ac:dyDescent="0.35">
      <c r="B26" s="176">
        <f t="shared" si="1"/>
        <v>2022</v>
      </c>
      <c r="C26" s="177" t="str">
        <f t="shared" si="2"/>
        <v>November</v>
      </c>
      <c r="D26" s="178"/>
      <c r="E26" s="179"/>
      <c r="F26" s="180"/>
      <c r="G26" s="181"/>
      <c r="H26" s="182"/>
      <c r="I26" s="182"/>
      <c r="J26" s="182"/>
      <c r="K26" s="182"/>
      <c r="L26" s="182"/>
      <c r="M26" s="182"/>
      <c r="N26" s="182"/>
      <c r="O26" s="183"/>
      <c r="P26" s="184">
        <f t="shared" si="0"/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2:31" ht="15.75" customHeight="1" x14ac:dyDescent="0.35">
      <c r="B27" s="27">
        <f t="shared" si="1"/>
        <v>2022</v>
      </c>
      <c r="C27" s="28" t="str">
        <f t="shared" si="2"/>
        <v>October</v>
      </c>
      <c r="D27" s="29"/>
      <c r="E27" s="30"/>
      <c r="F27" s="31"/>
      <c r="G27" s="32"/>
      <c r="H27" s="33"/>
      <c r="I27" s="33"/>
      <c r="J27" s="33"/>
      <c r="K27" s="33"/>
      <c r="L27" s="33"/>
      <c r="M27" s="33"/>
      <c r="N27" s="33"/>
      <c r="O27" s="34"/>
      <c r="P27" s="184">
        <f t="shared" si="0"/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31" ht="15.75" customHeight="1" x14ac:dyDescent="0.35">
      <c r="B28" s="176">
        <f t="shared" si="1"/>
        <v>2022</v>
      </c>
      <c r="C28" s="177" t="str">
        <f t="shared" si="2"/>
        <v>September</v>
      </c>
      <c r="D28" s="178"/>
      <c r="E28" s="179"/>
      <c r="F28" s="180"/>
      <c r="G28" s="181"/>
      <c r="H28" s="182"/>
      <c r="I28" s="182"/>
      <c r="J28" s="182"/>
      <c r="K28" s="182"/>
      <c r="L28" s="182"/>
      <c r="M28" s="182"/>
      <c r="N28" s="182"/>
      <c r="O28" s="183"/>
      <c r="P28" s="184">
        <f t="shared" si="0"/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2:31" ht="15.75" customHeight="1" thickBot="1" x14ac:dyDescent="0.4">
      <c r="B29" s="36">
        <f t="shared" si="1"/>
        <v>2022</v>
      </c>
      <c r="C29" s="37" t="str">
        <f t="shared" si="2"/>
        <v>August</v>
      </c>
      <c r="D29" s="38"/>
      <c r="E29" s="39"/>
      <c r="F29" s="40"/>
      <c r="G29" s="41"/>
      <c r="H29" s="42"/>
      <c r="I29" s="42"/>
      <c r="J29" s="42"/>
      <c r="K29" s="42"/>
      <c r="L29" s="42"/>
      <c r="M29" s="42"/>
      <c r="N29" s="42"/>
      <c r="O29" s="43"/>
      <c r="P29" s="194">
        <f t="shared" si="0"/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2:31" ht="15.75" customHeight="1" thickTop="1" x14ac:dyDescent="0.35">
      <c r="B30" s="185">
        <f t="shared" si="1"/>
        <v>2022</v>
      </c>
      <c r="C30" s="186" t="str">
        <f t="shared" si="2"/>
        <v>July</v>
      </c>
      <c r="D30" s="187"/>
      <c r="E30" s="188"/>
      <c r="F30" s="189"/>
      <c r="G30" s="190"/>
      <c r="H30" s="191"/>
      <c r="I30" s="191"/>
      <c r="J30" s="191"/>
      <c r="K30" s="191"/>
      <c r="L30" s="191"/>
      <c r="M30" s="191"/>
      <c r="N30" s="191"/>
      <c r="O30" s="192"/>
      <c r="P30" s="193">
        <f t="shared" si="0"/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2:31" ht="15.75" customHeight="1" x14ac:dyDescent="0.35">
      <c r="B31" s="27">
        <f t="shared" si="1"/>
        <v>2022</v>
      </c>
      <c r="C31" s="28" t="str">
        <f t="shared" si="2"/>
        <v>June</v>
      </c>
      <c r="D31" s="29"/>
      <c r="E31" s="30"/>
      <c r="F31" s="31"/>
      <c r="G31" s="32"/>
      <c r="H31" s="33"/>
      <c r="I31" s="33"/>
      <c r="J31" s="33"/>
      <c r="K31" s="33"/>
      <c r="L31" s="33"/>
      <c r="M31" s="33"/>
      <c r="N31" s="33"/>
      <c r="O31" s="34"/>
      <c r="P31" s="184">
        <f t="shared" si="0"/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0" t="s">
        <v>101</v>
      </c>
      <c r="AC31" s="10" t="s">
        <v>102</v>
      </c>
      <c r="AE31" s="163" t="s">
        <v>103</v>
      </c>
    </row>
    <row r="32" spans="2:31" ht="15.75" customHeight="1" x14ac:dyDescent="0.35">
      <c r="B32" s="176">
        <f t="shared" si="1"/>
        <v>2022</v>
      </c>
      <c r="C32" s="177" t="str">
        <f t="shared" si="2"/>
        <v>May</v>
      </c>
      <c r="D32" s="178"/>
      <c r="E32" s="179"/>
      <c r="F32" s="180"/>
      <c r="G32" s="181"/>
      <c r="H32" s="182"/>
      <c r="I32" s="182"/>
      <c r="J32" s="182"/>
      <c r="K32" s="182"/>
      <c r="L32" s="182"/>
      <c r="M32" s="182"/>
      <c r="N32" s="182"/>
      <c r="O32" s="183"/>
      <c r="P32" s="184">
        <f t="shared" si="0"/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64">
        <f>AVERAGE(P18:P29)</f>
        <v>0</v>
      </c>
      <c r="AC32" s="164">
        <f>AVERAGE(P30:P41)</f>
        <v>0</v>
      </c>
      <c r="AE32" s="164">
        <f>AVERAGE(P18:P41)</f>
        <v>0</v>
      </c>
    </row>
    <row r="33" spans="2:29" ht="15.75" customHeight="1" x14ac:dyDescent="0.35">
      <c r="B33" s="27">
        <f t="shared" si="1"/>
        <v>2022</v>
      </c>
      <c r="C33" s="28" t="str">
        <f t="shared" si="2"/>
        <v>April</v>
      </c>
      <c r="D33" s="29"/>
      <c r="E33" s="30"/>
      <c r="F33" s="31"/>
      <c r="G33" s="32"/>
      <c r="H33" s="33"/>
      <c r="I33" s="33"/>
      <c r="J33" s="33"/>
      <c r="K33" s="33"/>
      <c r="L33" s="33"/>
      <c r="M33" s="33"/>
      <c r="N33" s="33"/>
      <c r="O33" s="34"/>
      <c r="P33" s="184">
        <f t="shared" si="0"/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9" ht="15.75" customHeight="1" x14ac:dyDescent="0.35">
      <c r="B34" s="176">
        <f t="shared" si="1"/>
        <v>2022</v>
      </c>
      <c r="C34" s="177" t="str">
        <f t="shared" si="2"/>
        <v>March</v>
      </c>
      <c r="D34" s="178"/>
      <c r="E34" s="179"/>
      <c r="F34" s="180"/>
      <c r="G34" s="181"/>
      <c r="H34" s="182"/>
      <c r="I34" s="182"/>
      <c r="J34" s="182"/>
      <c r="K34" s="182"/>
      <c r="L34" s="182"/>
      <c r="M34" s="182"/>
      <c r="N34" s="182"/>
      <c r="O34" s="183"/>
      <c r="P34" s="184">
        <f t="shared" si="0"/>
        <v>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9" ht="15.75" customHeight="1" x14ac:dyDescent="0.35">
      <c r="B35" s="27">
        <f t="shared" si="1"/>
        <v>2022</v>
      </c>
      <c r="C35" s="28" t="str">
        <f t="shared" si="2"/>
        <v>February</v>
      </c>
      <c r="D35" s="29"/>
      <c r="E35" s="30"/>
      <c r="F35" s="31"/>
      <c r="G35" s="32"/>
      <c r="H35" s="33"/>
      <c r="I35" s="33"/>
      <c r="J35" s="33"/>
      <c r="K35" s="33"/>
      <c r="L35" s="33"/>
      <c r="M35" s="33"/>
      <c r="N35" s="33"/>
      <c r="O35" s="34"/>
      <c r="P35" s="184">
        <f t="shared" si="0"/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 t="s">
        <v>107</v>
      </c>
      <c r="AB35" s="11"/>
      <c r="AC35" s="163" t="s">
        <v>113</v>
      </c>
    </row>
    <row r="36" spans="2:29" ht="15.75" customHeight="1" x14ac:dyDescent="0.35">
      <c r="B36" s="176">
        <f t="shared" si="1"/>
        <v>2022</v>
      </c>
      <c r="C36" s="177" t="str">
        <f t="shared" si="2"/>
        <v>January</v>
      </c>
      <c r="D36" s="178"/>
      <c r="E36" s="179"/>
      <c r="F36" s="180"/>
      <c r="G36" s="181"/>
      <c r="H36" s="182"/>
      <c r="I36" s="182"/>
      <c r="J36" s="182"/>
      <c r="K36" s="182"/>
      <c r="L36" s="182"/>
      <c r="M36" s="182"/>
      <c r="N36" s="182"/>
      <c r="O36" s="183"/>
      <c r="P36" s="184">
        <f t="shared" si="0"/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65">
        <f>MIN(P42,P43,P44)</f>
        <v>0</v>
      </c>
      <c r="AB36" s="11"/>
      <c r="AC36" s="164">
        <f>IFERROR((AA32&gt;AC32,AE32),(AA36))</f>
        <v>0</v>
      </c>
    </row>
    <row r="37" spans="2:29" ht="15.75" customHeight="1" x14ac:dyDescent="0.35">
      <c r="B37" s="27">
        <f t="shared" si="1"/>
        <v>2021</v>
      </c>
      <c r="C37" s="28" t="str">
        <f t="shared" si="2"/>
        <v>December</v>
      </c>
      <c r="D37" s="29"/>
      <c r="E37" s="30"/>
      <c r="F37" s="31"/>
      <c r="G37" s="32"/>
      <c r="H37" s="33"/>
      <c r="I37" s="33"/>
      <c r="J37" s="33"/>
      <c r="K37" s="33"/>
      <c r="L37" s="33"/>
      <c r="M37" s="33"/>
      <c r="N37" s="33"/>
      <c r="O37" s="34"/>
      <c r="P37" s="184">
        <f t="shared" si="0"/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2:29" ht="15.75" customHeight="1" x14ac:dyDescent="0.35">
      <c r="B38" s="176">
        <f t="shared" si="1"/>
        <v>2021</v>
      </c>
      <c r="C38" s="177" t="str">
        <f t="shared" si="2"/>
        <v>November</v>
      </c>
      <c r="D38" s="178"/>
      <c r="E38" s="179"/>
      <c r="F38" s="180"/>
      <c r="G38" s="181"/>
      <c r="H38" s="182"/>
      <c r="I38" s="182"/>
      <c r="J38" s="182"/>
      <c r="K38" s="182"/>
      <c r="L38" s="182"/>
      <c r="M38" s="182"/>
      <c r="N38" s="182"/>
      <c r="O38" s="183"/>
      <c r="P38" s="184">
        <f t="shared" si="0"/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2:29" ht="15.75" customHeight="1" x14ac:dyDescent="0.35">
      <c r="B39" s="27">
        <f t="shared" si="1"/>
        <v>2021</v>
      </c>
      <c r="C39" s="28" t="str">
        <f t="shared" si="2"/>
        <v>October</v>
      </c>
      <c r="D39" s="29"/>
      <c r="E39" s="30"/>
      <c r="F39" s="31"/>
      <c r="G39" s="32"/>
      <c r="H39" s="33"/>
      <c r="I39" s="33"/>
      <c r="J39" s="33"/>
      <c r="K39" s="33"/>
      <c r="L39" s="33"/>
      <c r="M39" s="33"/>
      <c r="N39" s="33"/>
      <c r="O39" s="34"/>
      <c r="P39" s="184">
        <f t="shared" si="0"/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2:29" ht="15.75" customHeight="1" x14ac:dyDescent="0.35">
      <c r="B40" s="176">
        <f t="shared" si="1"/>
        <v>2021</v>
      </c>
      <c r="C40" s="177" t="str">
        <f t="shared" si="2"/>
        <v>September</v>
      </c>
      <c r="D40" s="178"/>
      <c r="E40" s="179"/>
      <c r="F40" s="180"/>
      <c r="G40" s="181"/>
      <c r="H40" s="182"/>
      <c r="I40" s="182"/>
      <c r="J40" s="182"/>
      <c r="K40" s="182"/>
      <c r="L40" s="182"/>
      <c r="M40" s="182"/>
      <c r="N40" s="182"/>
      <c r="O40" s="183"/>
      <c r="P40" s="184">
        <f t="shared" si="0"/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2:29" ht="15.75" customHeight="1" thickBot="1" x14ac:dyDescent="0.4">
      <c r="B41" s="44">
        <f t="shared" si="1"/>
        <v>2021</v>
      </c>
      <c r="C41" s="45" t="str">
        <f t="shared" si="2"/>
        <v>August</v>
      </c>
      <c r="D41" s="46"/>
      <c r="E41" s="47"/>
      <c r="F41" s="75"/>
      <c r="G41" s="48"/>
      <c r="H41" s="49"/>
      <c r="I41" s="49"/>
      <c r="J41" s="49"/>
      <c r="K41" s="49"/>
      <c r="L41" s="49"/>
      <c r="M41" s="49"/>
      <c r="N41" s="49"/>
      <c r="O41" s="50"/>
      <c r="P41" s="195">
        <f t="shared" si="0"/>
        <v>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2:29" ht="19.5" customHeight="1" thickBot="1" x14ac:dyDescent="0.4">
      <c r="B42" s="312" t="s">
        <v>15</v>
      </c>
      <c r="C42" s="313"/>
      <c r="D42" s="313"/>
      <c r="E42" s="51" t="s">
        <v>14</v>
      </c>
      <c r="F42" s="52" t="e">
        <f>AVERAGE(F18:F30)</f>
        <v>#DIV/0!</v>
      </c>
      <c r="G42" s="53"/>
      <c r="H42" s="54"/>
      <c r="I42" s="54"/>
      <c r="J42" s="54"/>
      <c r="K42" s="54"/>
      <c r="L42" s="55"/>
      <c r="M42" s="21"/>
      <c r="N42" s="316" t="s">
        <v>104</v>
      </c>
      <c r="O42" s="317"/>
      <c r="P42" s="196">
        <f>AA32</f>
        <v>0</v>
      </c>
      <c r="Q42" s="56"/>
      <c r="R42" s="304" t="s">
        <v>108</v>
      </c>
      <c r="S42" s="305"/>
      <c r="T42" s="56"/>
      <c r="U42" s="56"/>
      <c r="V42" s="56"/>
      <c r="W42" s="56"/>
      <c r="X42" s="56"/>
      <c r="Y42" s="56"/>
      <c r="Z42" s="56"/>
      <c r="AA42" s="56"/>
      <c r="AB42" s="56"/>
    </row>
    <row r="43" spans="2:29" ht="19.5" customHeight="1" thickBot="1" x14ac:dyDescent="0.4">
      <c r="B43" s="314"/>
      <c r="C43" s="315"/>
      <c r="D43" s="315"/>
      <c r="E43" s="51" t="s">
        <v>13</v>
      </c>
      <c r="F43" s="52" t="e">
        <f>AVERAGE(F18:F41)</f>
        <v>#DIV/0!</v>
      </c>
      <c r="G43" s="53"/>
      <c r="H43" s="318" t="s">
        <v>109</v>
      </c>
      <c r="I43" s="319"/>
      <c r="J43" s="319"/>
      <c r="K43" s="319"/>
      <c r="L43" s="320"/>
      <c r="M43" s="54"/>
      <c r="N43" s="293" t="s">
        <v>105</v>
      </c>
      <c r="O43" s="294"/>
      <c r="P43" s="197">
        <f>AC32</f>
        <v>0</v>
      </c>
      <c r="Q43" s="56"/>
      <c r="R43" s="306"/>
      <c r="S43" s="307"/>
      <c r="T43" s="56"/>
      <c r="U43" s="56"/>
      <c r="V43" s="56"/>
      <c r="W43" s="56"/>
      <c r="X43" s="56"/>
      <c r="Y43" s="56"/>
      <c r="Z43" s="56"/>
      <c r="AA43" s="56"/>
      <c r="AB43" s="56"/>
    </row>
    <row r="44" spans="2:29" ht="17.25" customHeight="1" thickBot="1" x14ac:dyDescent="0.4">
      <c r="B44" s="11"/>
      <c r="C44" s="11"/>
      <c r="D44" s="11"/>
      <c r="E44" s="11"/>
      <c r="F44" s="11"/>
      <c r="G44" s="11"/>
      <c r="H44" s="321" t="s">
        <v>110</v>
      </c>
      <c r="I44" s="322"/>
      <c r="J44" s="322"/>
      <c r="K44" s="322"/>
      <c r="L44" s="323"/>
      <c r="M44" s="11"/>
      <c r="N44" s="293" t="s">
        <v>106</v>
      </c>
      <c r="O44" s="294"/>
      <c r="P44" s="197">
        <f>AE32</f>
        <v>0</v>
      </c>
      <c r="Q44" s="11"/>
      <c r="R44" s="306"/>
      <c r="S44" s="307"/>
      <c r="T44" s="11"/>
      <c r="U44" s="11"/>
      <c r="V44" s="11"/>
      <c r="W44" s="11"/>
      <c r="X44" s="11"/>
      <c r="Y44" s="11"/>
      <c r="Z44" s="11"/>
      <c r="AA44" s="11"/>
      <c r="AB44" s="11"/>
    </row>
    <row r="45" spans="2:29" ht="17.25" customHeight="1" x14ac:dyDescent="0.35">
      <c r="G45" s="11"/>
      <c r="H45" s="321" t="s">
        <v>97</v>
      </c>
      <c r="I45" s="322"/>
      <c r="J45" s="322"/>
      <c r="K45" s="322"/>
      <c r="L45" s="323"/>
      <c r="M45" s="11"/>
      <c r="N45" s="11"/>
      <c r="O45" s="11"/>
      <c r="P45" s="11"/>
      <c r="Q45" s="11"/>
      <c r="R45" s="308" t="s">
        <v>16</v>
      </c>
      <c r="S45" s="309"/>
      <c r="T45" s="11"/>
      <c r="U45" s="11"/>
      <c r="V45" s="11"/>
      <c r="W45" s="11"/>
      <c r="X45" s="11"/>
      <c r="Y45" s="11"/>
      <c r="Z45" s="11"/>
      <c r="AA45" s="11"/>
      <c r="AB45" s="11"/>
    </row>
    <row r="46" spans="2:29" ht="17.25" customHeight="1" x14ac:dyDescent="0.35">
      <c r="G46" s="11"/>
      <c r="H46" s="324" t="s">
        <v>100</v>
      </c>
      <c r="I46" s="325"/>
      <c r="J46" s="325"/>
      <c r="K46" s="325"/>
      <c r="L46" s="326"/>
      <c r="M46" s="11"/>
      <c r="N46" s="11"/>
      <c r="O46" s="11"/>
      <c r="P46" s="11"/>
      <c r="Q46" s="11"/>
      <c r="R46" s="310"/>
      <c r="S46" s="311"/>
      <c r="T46" s="11"/>
      <c r="U46" s="11"/>
      <c r="V46" s="11"/>
      <c r="W46" s="11"/>
      <c r="X46" s="11"/>
      <c r="Y46" s="11"/>
      <c r="Z46" s="11"/>
      <c r="AA46" s="11"/>
      <c r="AB46" s="11"/>
    </row>
    <row r="47" spans="2:29" ht="17.25" customHeight="1" x14ac:dyDescent="0.35">
      <c r="H47" s="327"/>
      <c r="I47" s="327"/>
      <c r="J47" s="327"/>
      <c r="K47" s="327"/>
      <c r="L47" s="3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9" ht="17.25" customHeight="1" x14ac:dyDescent="0.3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2:28" ht="17.25" customHeight="1" x14ac:dyDescent="0.35">
      <c r="B49" s="328" t="s">
        <v>12</v>
      </c>
      <c r="C49" s="328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7.25" customHeight="1" x14ac:dyDescent="0.35">
      <c r="B50" s="328"/>
      <c r="C50" s="328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2:28" ht="17.25" customHeight="1" x14ac:dyDescent="0.35">
      <c r="B51" s="328"/>
      <c r="C51" s="328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2:28" ht="17.25" customHeight="1" x14ac:dyDescent="0.35">
      <c r="B52" s="328"/>
      <c r="C52" s="328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2:28" ht="17.25" customHeight="1" x14ac:dyDescent="0.35">
      <c r="B53" s="328"/>
      <c r="C53" s="328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2:28" ht="17.25" customHeight="1" x14ac:dyDescent="0.35">
      <c r="B54" s="328"/>
      <c r="C54" s="328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2:28" ht="17.25" customHeight="1" x14ac:dyDescent="0.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2:28" ht="17.25" customHeight="1" x14ac:dyDescent="0.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2:28" ht="19.5" customHeight="1" x14ac:dyDescent="0.5">
      <c r="B57" s="333" t="s">
        <v>11</v>
      </c>
      <c r="C57" s="332"/>
      <c r="D57" s="14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6" t="s">
        <v>145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8" ht="2.25" customHeight="1" x14ac:dyDescent="0.35">
      <c r="B58" s="59"/>
      <c r="C58" s="59"/>
      <c r="D58" s="59"/>
      <c r="E58" s="60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2:28" ht="20.25" customHeight="1" x14ac:dyDescent="0.35">
      <c r="B59" s="334" t="s">
        <v>10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2:28" ht="12.75" customHeight="1" x14ac:dyDescent="0.35">
      <c r="B60" s="33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332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2:28" ht="12.75" customHeight="1" x14ac:dyDescent="0.35">
      <c r="B61" s="33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332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2:28" ht="12.75" customHeight="1" x14ac:dyDescent="0.35">
      <c r="B62" s="33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332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2:28" ht="12.75" customHeight="1" x14ac:dyDescent="0.35">
      <c r="B63" s="33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332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2:28" ht="12.75" customHeight="1" x14ac:dyDescent="0.35">
      <c r="B64" s="33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332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2:28" ht="12.75" customHeight="1" x14ac:dyDescent="0.35"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2:28" ht="13.5" customHeight="1" x14ac:dyDescent="0.35">
      <c r="B66" s="335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62"/>
      <c r="N66" s="62"/>
      <c r="O66" s="62"/>
      <c r="P66" s="6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2:28" ht="14.25" customHeight="1" x14ac:dyDescent="0.35"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63"/>
      <c r="N67" s="63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ht="14.25" customHeight="1" x14ac:dyDescent="0.3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63"/>
      <c r="N68" s="63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ht="14.25" customHeight="1" x14ac:dyDescent="0.3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3"/>
      <c r="N69" s="63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2:28" ht="14.25" customHeight="1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3"/>
      <c r="N70" s="63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2:28" ht="14.2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3"/>
      <c r="N71" s="63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2:28" ht="14.25" customHeight="1" x14ac:dyDescent="0.3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3"/>
      <c r="N72" s="63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2:28" ht="14.25" customHeight="1" x14ac:dyDescent="0.3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3"/>
      <c r="N73" s="63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2:28" ht="14.25" customHeight="1" x14ac:dyDescent="0.3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3"/>
      <c r="N74" s="63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2:28" ht="14.25" customHeight="1" x14ac:dyDescent="0.3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3"/>
      <c r="N75" s="63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2:28" ht="14.25" customHeight="1" x14ac:dyDescent="0.3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3"/>
      <c r="N76" s="63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2:28" ht="14.25" customHeight="1" x14ac:dyDescent="0.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3"/>
      <c r="N77" s="63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2:28" ht="14.25" customHeight="1" x14ac:dyDescent="0.3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63"/>
      <c r="N78" s="63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2:28" ht="13.5" customHeight="1" x14ac:dyDescent="0.35">
      <c r="B79" s="65"/>
      <c r="C79" s="336"/>
      <c r="D79" s="336"/>
      <c r="E79" s="332"/>
      <c r="F79" s="332"/>
      <c r="G79" s="65"/>
      <c r="H79" s="65"/>
      <c r="I79" s="65"/>
      <c r="J79" s="65"/>
      <c r="K79" s="6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2:28" ht="12.75" customHeight="1" x14ac:dyDescent="0.35">
      <c r="B80" s="336"/>
      <c r="C80" s="332"/>
      <c r="D80" s="332"/>
      <c r="E80" s="332"/>
      <c r="F80" s="332"/>
      <c r="G80" s="332"/>
      <c r="H80" s="332"/>
      <c r="I80" s="66"/>
      <c r="J80" s="66"/>
      <c r="K80" s="6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2:28" ht="12.75" customHeight="1" x14ac:dyDescent="0.35">
      <c r="B81" s="331"/>
      <c r="C81" s="332"/>
      <c r="D81" s="332"/>
      <c r="E81" s="332"/>
      <c r="F81" s="332"/>
      <c r="G81" s="332"/>
      <c r="H81" s="332"/>
      <c r="I81" s="332"/>
      <c r="J81" s="332"/>
      <c r="K81" s="33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 ht="12.75" customHeight="1" x14ac:dyDescent="0.3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2:28" ht="12.75" customHeight="1" x14ac:dyDescent="0.3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2:28" ht="12.75" customHeight="1" x14ac:dyDescent="0.3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 ht="12.75" customHeight="1" x14ac:dyDescent="0.3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2:28" ht="12.75" hidden="1" customHeight="1" x14ac:dyDescent="0.3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2:28" ht="12.75" hidden="1" customHeight="1" x14ac:dyDescent="0.3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ht="12.75" hidden="1" customHeight="1" x14ac:dyDescent="0.3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2:28" ht="12.75" hidden="1" customHeight="1" x14ac:dyDescent="0.35">
      <c r="B89" s="6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 t="s">
        <v>9</v>
      </c>
      <c r="N89" s="68" t="s">
        <v>7</v>
      </c>
      <c r="O89" s="68" t="s">
        <v>6</v>
      </c>
      <c r="P89" s="11"/>
      <c r="Q89" s="11" t="s">
        <v>8</v>
      </c>
      <c r="R89" s="68" t="s">
        <v>7</v>
      </c>
      <c r="S89" s="68" t="s">
        <v>6</v>
      </c>
      <c r="T89" s="11"/>
      <c r="U89" s="11"/>
      <c r="V89" s="11"/>
      <c r="W89" s="11"/>
      <c r="X89" s="11"/>
      <c r="Y89" s="11"/>
      <c r="Z89" s="11"/>
      <c r="AA89" s="11"/>
      <c r="AB89" s="11"/>
    </row>
    <row r="90" spans="2:28" ht="12.75" hidden="1" customHeight="1" x14ac:dyDescent="0.35">
      <c r="B90" s="67" t="e">
        <f>F42+(0.2*F42)</f>
        <v>#DIV/0!</v>
      </c>
      <c r="C90" s="11" t="s">
        <v>5</v>
      </c>
      <c r="D90" s="11"/>
      <c r="E90" s="11"/>
      <c r="F90" s="11"/>
      <c r="G90" s="11"/>
      <c r="H90" s="11"/>
      <c r="I90" s="11"/>
      <c r="J90" s="11"/>
      <c r="K90" s="11"/>
      <c r="L90" s="11"/>
      <c r="M90" s="69" t="e">
        <f>AVERAGE(F18:F29)</f>
        <v>#DIV/0!</v>
      </c>
      <c r="N90" s="11" t="e">
        <f>M90+(M90*0.2)</f>
        <v>#DIV/0!</v>
      </c>
      <c r="O90" s="11" t="e">
        <f>M90-(M90*0.2)</f>
        <v>#DIV/0!</v>
      </c>
      <c r="P90" s="11"/>
      <c r="Q90" s="69">
        <f>AVERAGE(P18:P29)</f>
        <v>0</v>
      </c>
      <c r="R90" s="11">
        <f>Q90+(Q90*0.2)</f>
        <v>0</v>
      </c>
      <c r="S90" s="11">
        <f>Q90-(Q90*0.2)</f>
        <v>0</v>
      </c>
      <c r="T90" s="11"/>
      <c r="U90" s="11"/>
      <c r="V90" s="11"/>
      <c r="W90" s="11"/>
      <c r="X90" s="11"/>
      <c r="Y90" s="11"/>
      <c r="Z90" s="11"/>
      <c r="AA90" s="11"/>
      <c r="AB90" s="11"/>
    </row>
    <row r="91" spans="2:28" ht="12.75" hidden="1" customHeight="1" x14ac:dyDescent="0.35">
      <c r="B91" s="67" t="e">
        <f>F42-(0.2*F42)</f>
        <v>#DIV/0!</v>
      </c>
      <c r="C91" s="11" t="s">
        <v>4</v>
      </c>
      <c r="D91" s="11"/>
      <c r="E91" s="11"/>
      <c r="F91" s="11"/>
      <c r="G91" s="11"/>
      <c r="H91" s="11"/>
      <c r="I91" s="11"/>
      <c r="J91" s="11"/>
      <c r="K91" s="11"/>
      <c r="L91" s="11"/>
      <c r="M91" s="11" t="s">
        <v>3</v>
      </c>
      <c r="N91" s="11"/>
      <c r="O91" s="11"/>
      <c r="P91" s="11"/>
      <c r="Q91" s="11" t="s">
        <v>2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2:28" ht="12.75" hidden="1" customHeight="1" x14ac:dyDescent="0.35">
      <c r="B92" s="6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69" t="e">
        <f>AVERAGE(F30:F41)</f>
        <v>#DIV/0!</v>
      </c>
      <c r="N92" s="11" t="e">
        <f>M92+(M92*0.2)</f>
        <v>#DIV/0!</v>
      </c>
      <c r="O92" s="11" t="e">
        <f>M92-(M92*0.2)</f>
        <v>#DIV/0!</v>
      </c>
      <c r="P92" s="11"/>
      <c r="Q92" s="69">
        <f>AVERAGE(P30:P41)</f>
        <v>0</v>
      </c>
      <c r="R92" s="11">
        <f>Q92+(Q92*0.2)</f>
        <v>0</v>
      </c>
      <c r="S92" s="11">
        <f>Q92-(Q92*0.2)</f>
        <v>0</v>
      </c>
      <c r="T92" s="11"/>
      <c r="U92" s="11"/>
      <c r="V92" s="11"/>
      <c r="W92" s="11"/>
      <c r="X92" s="11"/>
      <c r="Y92" s="11"/>
      <c r="Z92" s="11"/>
      <c r="AA92" s="11"/>
      <c r="AB92" s="11"/>
    </row>
    <row r="93" spans="2:28" ht="12.75" hidden="1" customHeight="1" x14ac:dyDescent="0.3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2:28" ht="12.75" hidden="1" customHeight="1" x14ac:dyDescent="0.3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2:28" ht="12.75" hidden="1" customHeight="1" x14ac:dyDescent="0.3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ht="12.75" hidden="1" customHeight="1" x14ac:dyDescent="0.3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ht="12.75" hidden="1" customHeight="1" x14ac:dyDescent="0.3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ht="12.75" hidden="1" customHeight="1" x14ac:dyDescent="0.3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ht="12.75" hidden="1" customHeight="1" x14ac:dyDescent="0.3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 t="s">
        <v>1</v>
      </c>
      <c r="N99" s="11" t="s">
        <v>0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ht="12.75" hidden="1" customHeight="1" x14ac:dyDescent="0.3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>
        <v>12</v>
      </c>
      <c r="M100" s="67">
        <f t="shared" ref="M100:M125" si="3">F19*1.2</f>
        <v>0</v>
      </c>
      <c r="N100" s="67">
        <f t="shared" ref="N100:N125" si="4">F19*0.8</f>
        <v>0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ht="12.75" hidden="1" customHeight="1" x14ac:dyDescent="0.3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>
        <v>11</v>
      </c>
      <c r="M101" s="67">
        <f t="shared" si="3"/>
        <v>0</v>
      </c>
      <c r="N101" s="67">
        <f t="shared" si="4"/>
        <v>0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2:28" ht="12.75" hidden="1" customHeight="1" x14ac:dyDescent="0.3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>
        <v>10</v>
      </c>
      <c r="M102" s="67">
        <f t="shared" si="3"/>
        <v>0</v>
      </c>
      <c r="N102" s="67">
        <f t="shared" si="4"/>
        <v>0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ht="12.75" hidden="1" customHeight="1" x14ac:dyDescent="0.3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>
        <v>9</v>
      </c>
      <c r="M103" s="67">
        <f t="shared" si="3"/>
        <v>0</v>
      </c>
      <c r="N103" s="67">
        <f t="shared" si="4"/>
        <v>0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ht="12.75" hidden="1" customHeight="1" x14ac:dyDescent="0.3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>
        <v>8</v>
      </c>
      <c r="M104" s="67">
        <f t="shared" si="3"/>
        <v>0</v>
      </c>
      <c r="N104" s="67">
        <f t="shared" si="4"/>
        <v>0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ht="12.75" hidden="1" customHeight="1" x14ac:dyDescent="0.3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>
        <v>7</v>
      </c>
      <c r="M105" s="67">
        <f t="shared" si="3"/>
        <v>0</v>
      </c>
      <c r="N105" s="67">
        <f t="shared" si="4"/>
        <v>0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2:28" ht="12.75" hidden="1" customHeight="1" x14ac:dyDescent="0.3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>
        <v>6</v>
      </c>
      <c r="M106" s="67">
        <f t="shared" si="3"/>
        <v>0</v>
      </c>
      <c r="N106" s="67">
        <f t="shared" si="4"/>
        <v>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2:28" ht="12.75" hidden="1" customHeight="1" x14ac:dyDescent="0.3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>
        <v>5</v>
      </c>
      <c r="M107" s="67">
        <f t="shared" si="3"/>
        <v>0</v>
      </c>
      <c r="N107" s="67">
        <f t="shared" si="4"/>
        <v>0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2:28" ht="12.75" hidden="1" customHeight="1" x14ac:dyDescent="0.3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>
        <v>4</v>
      </c>
      <c r="M108" s="67">
        <f t="shared" si="3"/>
        <v>0</v>
      </c>
      <c r="N108" s="67">
        <f t="shared" si="4"/>
        <v>0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2:28" ht="12.75" hidden="1" customHeight="1" x14ac:dyDescent="0.3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>
        <v>3</v>
      </c>
      <c r="M109" s="67">
        <f t="shared" si="3"/>
        <v>0</v>
      </c>
      <c r="N109" s="67">
        <f t="shared" si="4"/>
        <v>0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2:28" ht="12.75" hidden="1" customHeight="1" x14ac:dyDescent="0.3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>
        <v>2</v>
      </c>
      <c r="M110" s="67">
        <f t="shared" si="3"/>
        <v>0</v>
      </c>
      <c r="N110" s="67">
        <f t="shared" si="4"/>
        <v>0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2:28" ht="12.75" hidden="1" customHeight="1" x14ac:dyDescent="0.3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>
        <v>1</v>
      </c>
      <c r="M111" s="67">
        <f t="shared" si="3"/>
        <v>0</v>
      </c>
      <c r="N111" s="67">
        <f t="shared" si="4"/>
        <v>0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2:28" ht="12.75" hidden="1" customHeight="1" x14ac:dyDescent="0.3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>
        <v>1</v>
      </c>
      <c r="M112" s="67">
        <f t="shared" si="3"/>
        <v>0</v>
      </c>
      <c r="N112" s="67">
        <f t="shared" si="4"/>
        <v>0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2:28" ht="12.75" hidden="1" customHeight="1" x14ac:dyDescent="0.3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>
        <v>2</v>
      </c>
      <c r="M113" s="67">
        <f t="shared" si="3"/>
        <v>0</v>
      </c>
      <c r="N113" s="67">
        <f t="shared" si="4"/>
        <v>0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2:28" ht="12.75" hidden="1" customHeight="1" x14ac:dyDescent="0.3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>
        <v>3</v>
      </c>
      <c r="M114" s="67">
        <f t="shared" si="3"/>
        <v>0</v>
      </c>
      <c r="N114" s="67">
        <f t="shared" si="4"/>
        <v>0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2:28" ht="12.75" hidden="1" customHeight="1" x14ac:dyDescent="0.3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>
        <v>4</v>
      </c>
      <c r="M115" s="67">
        <f t="shared" si="3"/>
        <v>0</v>
      </c>
      <c r="N115" s="67">
        <f t="shared" si="4"/>
        <v>0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2:28" ht="12.75" hidden="1" customHeight="1" x14ac:dyDescent="0.3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>
        <v>5</v>
      </c>
      <c r="M116" s="67">
        <f t="shared" si="3"/>
        <v>0</v>
      </c>
      <c r="N116" s="67">
        <f t="shared" si="4"/>
        <v>0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2:28" ht="12.75" hidden="1" customHeight="1" x14ac:dyDescent="0.3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>
        <v>6</v>
      </c>
      <c r="M117" s="67">
        <f t="shared" si="3"/>
        <v>0</v>
      </c>
      <c r="N117" s="67">
        <f t="shared" si="4"/>
        <v>0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2:28" ht="12.75" hidden="1" customHeight="1" x14ac:dyDescent="0.3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>
        <v>7</v>
      </c>
      <c r="M118" s="67">
        <f t="shared" si="3"/>
        <v>0</v>
      </c>
      <c r="N118" s="67">
        <f t="shared" si="4"/>
        <v>0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2:28" ht="12.75" hidden="1" customHeight="1" x14ac:dyDescent="0.3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>
        <v>8</v>
      </c>
      <c r="M119" s="67">
        <f t="shared" si="3"/>
        <v>0</v>
      </c>
      <c r="N119" s="67">
        <f t="shared" si="4"/>
        <v>0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2:28" ht="12.75" hidden="1" customHeight="1" x14ac:dyDescent="0.3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>
        <v>9</v>
      </c>
      <c r="M120" s="67">
        <f t="shared" si="3"/>
        <v>0</v>
      </c>
      <c r="N120" s="67">
        <f t="shared" si="4"/>
        <v>0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2:28" ht="12.75" hidden="1" customHeight="1" x14ac:dyDescent="0.3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>
        <v>10</v>
      </c>
      <c r="M121" s="67">
        <f t="shared" si="3"/>
        <v>0</v>
      </c>
      <c r="N121" s="67">
        <f t="shared" si="4"/>
        <v>0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2:28" ht="12.75" hidden="1" customHeight="1" x14ac:dyDescent="0.3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>
        <v>11</v>
      </c>
      <c r="M122" s="67">
        <f t="shared" si="3"/>
        <v>0</v>
      </c>
      <c r="N122" s="67">
        <f t="shared" si="4"/>
        <v>0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2:28" ht="12.75" hidden="1" customHeight="1" x14ac:dyDescent="0.3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>
        <v>12</v>
      </c>
      <c r="M123" s="67" t="e">
        <f t="shared" si="3"/>
        <v>#DIV/0!</v>
      </c>
      <c r="N123" s="67" t="e">
        <f t="shared" si="4"/>
        <v>#DIV/0!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2:28" ht="12.75" hidden="1" customHeight="1" x14ac:dyDescent="0.3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67" t="e">
        <f t="shared" si="3"/>
        <v>#DIV/0!</v>
      </c>
      <c r="N124" s="67" t="e">
        <f t="shared" si="4"/>
        <v>#DIV/0!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2:28" ht="12.75" hidden="1" customHeight="1" x14ac:dyDescent="0.3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67">
        <f t="shared" si="3"/>
        <v>0</v>
      </c>
      <c r="N125" s="67">
        <f t="shared" si="4"/>
        <v>0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2:28" ht="12.75" hidden="1" customHeight="1" x14ac:dyDescent="0.3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2:28" ht="12.75" hidden="1" customHeight="1" x14ac:dyDescent="0.3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2:28" ht="12.75" hidden="1" customHeight="1" x14ac:dyDescent="0.3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2:28" ht="12.75" hidden="1" customHeight="1" x14ac:dyDescent="0.3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2:28" ht="12.75" hidden="1" customHeight="1" x14ac:dyDescent="0.3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2:28" ht="12.75" hidden="1" customHeight="1" x14ac:dyDescent="0.3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2:28" ht="12.75" customHeight="1" x14ac:dyDescent="0.3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2:28" ht="12.75" customHeight="1" x14ac:dyDescent="0.3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2:28" ht="12.75" customHeight="1" x14ac:dyDescent="0.3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2:28" ht="12.75" customHeight="1" x14ac:dyDescent="0.3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2:28" ht="12.75" customHeight="1" x14ac:dyDescent="0.3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2:28" ht="12.75" customHeight="1" x14ac:dyDescent="0.3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2:28" ht="12.75" customHeight="1" x14ac:dyDescent="0.3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2:28" ht="12.75" customHeight="1" x14ac:dyDescent="0.3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2:28" ht="12.75" customHeight="1" x14ac:dyDescent="0.3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2:28" ht="12.75" customHeight="1" x14ac:dyDescent="0.3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2:28" ht="12.75" customHeight="1" x14ac:dyDescent="0.3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2:28" ht="12.75" customHeight="1" x14ac:dyDescent="0.3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2:28" ht="12.75" customHeight="1" x14ac:dyDescent="0.3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2:28" ht="12.75" customHeight="1" x14ac:dyDescent="0.3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2:28" ht="12.75" customHeight="1" x14ac:dyDescent="0.3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2:28" ht="12.75" customHeight="1" x14ac:dyDescent="0.3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2:28" ht="12.75" customHeight="1" x14ac:dyDescent="0.3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2:28" ht="12.75" customHeight="1" x14ac:dyDescent="0.3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2:28" ht="12.75" customHeight="1" x14ac:dyDescent="0.3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2:28" ht="12.75" customHeight="1" x14ac:dyDescent="0.3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2:28" ht="12.75" customHeight="1" x14ac:dyDescent="0.3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ht="12.75" customHeight="1" x14ac:dyDescent="0.3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2:28" ht="12.75" customHeight="1" x14ac:dyDescent="0.3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2:28" ht="12.75" customHeight="1" x14ac:dyDescent="0.3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2:28" ht="12.75" customHeight="1" x14ac:dyDescent="0.3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28" ht="12.75" customHeight="1" x14ac:dyDescent="0.3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2:28" ht="12.75" customHeight="1" x14ac:dyDescent="0.3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2:28" ht="12.75" customHeight="1" x14ac:dyDescent="0.3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2:28" ht="12.75" customHeight="1" x14ac:dyDescent="0.3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2:28" ht="12.75" customHeight="1" x14ac:dyDescent="0.3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2:28" ht="12.75" customHeight="1" x14ac:dyDescent="0.3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2:28" ht="12.75" customHeight="1" x14ac:dyDescent="0.3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2:28" ht="12.75" customHeight="1" x14ac:dyDescent="0.3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2:28" ht="12.75" customHeight="1" x14ac:dyDescent="0.3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2:28" ht="12.75" customHeight="1" x14ac:dyDescent="0.3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2:28" ht="12.75" customHeight="1" x14ac:dyDescent="0.3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2:28" ht="12.75" customHeight="1" x14ac:dyDescent="0.3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2:28" ht="12.75" customHeight="1" x14ac:dyDescent="0.3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2:28" ht="12.75" customHeight="1" x14ac:dyDescent="0.3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2:28" ht="12.75" customHeight="1" x14ac:dyDescent="0.3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2:28" ht="12.75" customHeight="1" x14ac:dyDescent="0.3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2:28" ht="12.75" customHeight="1" x14ac:dyDescent="0.3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2:28" ht="12.75" customHeight="1" x14ac:dyDescent="0.3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2:28" ht="12.75" customHeight="1" x14ac:dyDescent="0.3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2:28" ht="12.75" customHeight="1" x14ac:dyDescent="0.3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2:28" ht="12.75" customHeight="1" x14ac:dyDescent="0.3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2:28" ht="12.75" customHeight="1" x14ac:dyDescent="0.3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2:28" ht="12.75" customHeight="1" x14ac:dyDescent="0.3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2:28" ht="12.75" customHeight="1" x14ac:dyDescent="0.3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2:28" ht="12.75" customHeight="1" x14ac:dyDescent="0.3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2:28" ht="12.75" customHeight="1" x14ac:dyDescent="0.3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2:28" ht="12.75" customHeight="1" x14ac:dyDescent="0.3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2:28" ht="12.75" customHeight="1" x14ac:dyDescent="0.3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2:28" ht="12.75" customHeight="1" x14ac:dyDescent="0.3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2:28" ht="12.75" customHeight="1" x14ac:dyDescent="0.3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2:28" ht="12.75" customHeight="1" x14ac:dyDescent="0.3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2:28" ht="12.75" customHeight="1" x14ac:dyDescent="0.3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2:28" ht="12.75" customHeight="1" x14ac:dyDescent="0.3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2:28" ht="12.75" customHeight="1" x14ac:dyDescent="0.3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2:28" ht="12.75" customHeight="1" x14ac:dyDescent="0.3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2:28" ht="12.75" customHeight="1" x14ac:dyDescent="0.3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2:28" ht="12.75" customHeight="1" x14ac:dyDescent="0.3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2:28" ht="12.75" customHeight="1" x14ac:dyDescent="0.3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2:28" ht="12.75" customHeight="1" x14ac:dyDescent="0.3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2:28" ht="12.75" customHeight="1" x14ac:dyDescent="0.3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2:28" ht="12.75" customHeight="1" x14ac:dyDescent="0.3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2:28" ht="12.75" customHeight="1" x14ac:dyDescent="0.3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2:28" ht="12.75" customHeight="1" x14ac:dyDescent="0.3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2:28" ht="12.75" customHeight="1" x14ac:dyDescent="0.3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2:28" ht="12.75" customHeight="1" x14ac:dyDescent="0.3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2:28" ht="12.75" customHeight="1" x14ac:dyDescent="0.3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2:28" ht="12.75" customHeight="1" x14ac:dyDescent="0.3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2:28" ht="12.75" customHeight="1" x14ac:dyDescent="0.3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2:28" ht="12.75" customHeight="1" x14ac:dyDescent="0.3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2:28" ht="12.75" customHeight="1" x14ac:dyDescent="0.3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2:28" ht="12.75" customHeight="1" x14ac:dyDescent="0.3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2:28" ht="12.75" customHeight="1" x14ac:dyDescent="0.3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2:28" ht="12.75" customHeight="1" x14ac:dyDescent="0.3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2:28" ht="12.75" customHeight="1" x14ac:dyDescent="0.3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2:28" ht="12.75" customHeight="1" x14ac:dyDescent="0.3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2:28" ht="12.75" customHeight="1" x14ac:dyDescent="0.3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2:28" ht="12.75" customHeight="1" x14ac:dyDescent="0.3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2:28" ht="12.75" customHeight="1" x14ac:dyDescent="0.3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2:28" ht="12.75" customHeight="1" x14ac:dyDescent="0.3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2:28" ht="12.75" customHeight="1" x14ac:dyDescent="0.3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2:28" ht="12.75" customHeight="1" x14ac:dyDescent="0.3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2:28" ht="12.75" customHeight="1" x14ac:dyDescent="0.3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2:28" ht="12.75" customHeight="1" x14ac:dyDescent="0.3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2:28" ht="12.75" customHeight="1" x14ac:dyDescent="0.3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2:28" ht="12.75" customHeight="1" x14ac:dyDescent="0.3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2:28" ht="12.75" customHeight="1" x14ac:dyDescent="0.3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2:28" ht="12.75" customHeight="1" x14ac:dyDescent="0.3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2:28" ht="12.75" customHeight="1" x14ac:dyDescent="0.3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2:28" ht="12.75" customHeight="1" x14ac:dyDescent="0.3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2:28" ht="12.75" customHeight="1" x14ac:dyDescent="0.3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2:28" ht="12.75" customHeight="1" x14ac:dyDescent="0.3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2:28" ht="12.75" customHeight="1" x14ac:dyDescent="0.3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2:28" ht="12.75" customHeight="1" x14ac:dyDescent="0.3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2:28" ht="12.75" customHeight="1" x14ac:dyDescent="0.3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2:28" ht="12.75" customHeight="1" x14ac:dyDescent="0.3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2:28" ht="12.75" customHeight="1" x14ac:dyDescent="0.3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2:28" ht="12.75" customHeight="1" x14ac:dyDescent="0.3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2:28" ht="12.75" customHeight="1" x14ac:dyDescent="0.3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2:28" ht="12.75" customHeight="1" x14ac:dyDescent="0.3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2:28" ht="12.75" customHeight="1" x14ac:dyDescent="0.3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2:28" ht="12.75" customHeight="1" x14ac:dyDescent="0.3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2:28" ht="12.75" customHeight="1" x14ac:dyDescent="0.3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2:28" ht="12.75" customHeight="1" x14ac:dyDescent="0.3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2:28" ht="12.75" customHeight="1" x14ac:dyDescent="0.3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2:28" ht="12.75" customHeight="1" x14ac:dyDescent="0.3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2:28" ht="12.75" customHeight="1" x14ac:dyDescent="0.3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2:28" ht="12.75" customHeight="1" x14ac:dyDescent="0.3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2:28" ht="12.75" customHeight="1" x14ac:dyDescent="0.3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2:28" ht="12.75" customHeight="1" x14ac:dyDescent="0.3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2:28" ht="12.75" customHeight="1" x14ac:dyDescent="0.3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2:28" ht="12.75" customHeight="1" x14ac:dyDescent="0.3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2:28" ht="12.75" customHeight="1" x14ac:dyDescent="0.3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2:28" ht="12.75" customHeight="1" x14ac:dyDescent="0.3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2:28" ht="12.75" customHeight="1" x14ac:dyDescent="0.3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2:28" ht="12.75" customHeight="1" x14ac:dyDescent="0.3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2:28" ht="12.75" customHeight="1" x14ac:dyDescent="0.3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2:28" ht="12.75" customHeight="1" x14ac:dyDescent="0.3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2:28" ht="12.75" customHeight="1" x14ac:dyDescent="0.3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2:28" ht="12.75" customHeight="1" x14ac:dyDescent="0.3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2:28" ht="12.75" customHeight="1" x14ac:dyDescent="0.3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2:28" ht="12.75" customHeight="1" x14ac:dyDescent="0.3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2:28" ht="12.75" customHeight="1" x14ac:dyDescent="0.3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2:28" ht="12.75" customHeight="1" x14ac:dyDescent="0.3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2:28" ht="12.75" customHeight="1" x14ac:dyDescent="0.3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2:28" ht="12.75" customHeight="1" x14ac:dyDescent="0.3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2:28" ht="12.75" customHeight="1" x14ac:dyDescent="0.3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2:28" ht="12.75" customHeight="1" x14ac:dyDescent="0.3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2:28" ht="12.75" customHeight="1" x14ac:dyDescent="0.3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2:28" ht="12.75" customHeight="1" x14ac:dyDescent="0.3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2:28" ht="12.75" customHeight="1" x14ac:dyDescent="0.3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2:28" ht="12.75" customHeight="1" x14ac:dyDescent="0.3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2:28" ht="12.75" customHeight="1" x14ac:dyDescent="0.3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2:28" ht="12.75" customHeight="1" x14ac:dyDescent="0.3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2:28" ht="12.75" customHeight="1" x14ac:dyDescent="0.3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2:28" ht="12.75" customHeight="1" x14ac:dyDescent="0.3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2:28" ht="12.75" customHeight="1" x14ac:dyDescent="0.3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2:28" ht="12.75" customHeight="1" x14ac:dyDescent="0.3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2:28" ht="12.75" customHeight="1" x14ac:dyDescent="0.3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2:28" ht="12.75" customHeight="1" x14ac:dyDescent="0.3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2:28" ht="12.75" customHeight="1" x14ac:dyDescent="0.3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2:28" ht="12.75" customHeight="1" x14ac:dyDescent="0.3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2:28" ht="12.75" customHeight="1" x14ac:dyDescent="0.3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2:28" ht="12.75" customHeight="1" x14ac:dyDescent="0.3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2:28" ht="12.75" customHeight="1" x14ac:dyDescent="0.3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2:28" ht="12.75" customHeight="1" x14ac:dyDescent="0.3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2:28" ht="12.75" customHeight="1" x14ac:dyDescent="0.3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2:28" ht="12.75" customHeight="1" x14ac:dyDescent="0.3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2:28" ht="12.75" customHeight="1" x14ac:dyDescent="0.3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2:28" ht="12.75" customHeight="1" x14ac:dyDescent="0.3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2:28" ht="12.75" customHeight="1" x14ac:dyDescent="0.3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2:28" ht="12.75" customHeight="1" x14ac:dyDescent="0.3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2:28" ht="12.75" customHeight="1" x14ac:dyDescent="0.3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2:28" ht="12.75" customHeight="1" x14ac:dyDescent="0.3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2:28" ht="12.75" customHeight="1" x14ac:dyDescent="0.3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2:28" ht="12.75" customHeight="1" x14ac:dyDescent="0.3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2:28" ht="12.75" customHeight="1" x14ac:dyDescent="0.3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2:28" ht="12.75" customHeight="1" x14ac:dyDescent="0.3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2:28" ht="12.75" customHeight="1" x14ac:dyDescent="0.3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2:28" ht="12.75" customHeight="1" x14ac:dyDescent="0.3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2:28" ht="12.75" customHeight="1" x14ac:dyDescent="0.3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2:28" ht="12.75" customHeight="1" x14ac:dyDescent="0.3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2:28" ht="12.75" customHeight="1" x14ac:dyDescent="0.3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2:28" ht="12.75" customHeight="1" x14ac:dyDescent="0.3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2:28" ht="12.75" customHeight="1" x14ac:dyDescent="0.3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2:28" ht="12.75" customHeight="1" x14ac:dyDescent="0.3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2:28" ht="12.75" customHeight="1" x14ac:dyDescent="0.3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2:28" ht="12.75" customHeight="1" x14ac:dyDescent="0.3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2:28" ht="12.75" customHeight="1" x14ac:dyDescent="0.3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2:28" ht="12.75" customHeight="1" x14ac:dyDescent="0.3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2:28" ht="12.75" customHeight="1" x14ac:dyDescent="0.3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2:28" ht="12.75" customHeight="1" x14ac:dyDescent="0.3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2:28" ht="12.75" customHeight="1" x14ac:dyDescent="0.3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2:28" ht="12.75" customHeight="1" x14ac:dyDescent="0.3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2:28" ht="12.75" customHeight="1" x14ac:dyDescent="0.3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2:28" ht="12.75" customHeight="1" x14ac:dyDescent="0.3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2:28" ht="12.75" customHeight="1" x14ac:dyDescent="0.3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2:28" ht="12.75" customHeight="1" x14ac:dyDescent="0.3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2:28" ht="12.75" customHeight="1" x14ac:dyDescent="0.3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2:28" ht="12.75" customHeight="1" x14ac:dyDescent="0.3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2:28" ht="12.75" customHeight="1" x14ac:dyDescent="0.3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2:28" ht="12.75" customHeight="1" x14ac:dyDescent="0.3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2:28" ht="12.75" customHeight="1" x14ac:dyDescent="0.3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2:28" ht="12.75" customHeight="1" x14ac:dyDescent="0.3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2:28" ht="12.75" customHeight="1" x14ac:dyDescent="0.3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2:28" ht="12.75" customHeight="1" x14ac:dyDescent="0.3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2:28" ht="12.75" customHeight="1" x14ac:dyDescent="0.3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2:28" ht="12.75" customHeight="1" x14ac:dyDescent="0.3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2:28" ht="12.75" customHeight="1" x14ac:dyDescent="0.3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2:28" ht="12.75" customHeight="1" x14ac:dyDescent="0.3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2:28" ht="12.75" customHeight="1" x14ac:dyDescent="0.3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2:28" ht="12.75" customHeight="1" x14ac:dyDescent="0.3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2:28" ht="12.75" customHeight="1" x14ac:dyDescent="0.3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2:28" ht="12.75" customHeight="1" x14ac:dyDescent="0.3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2:28" ht="12.75" customHeight="1" x14ac:dyDescent="0.3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2:28" ht="12.75" customHeight="1" x14ac:dyDescent="0.3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2:28" ht="12.75" customHeight="1" x14ac:dyDescent="0.3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2:28" ht="12.75" customHeight="1" x14ac:dyDescent="0.3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2:28" ht="12.75" customHeight="1" x14ac:dyDescent="0.3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2:28" ht="12.75" customHeight="1" x14ac:dyDescent="0.3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2:28" ht="12.75" customHeight="1" x14ac:dyDescent="0.3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2:28" ht="12.75" customHeight="1" x14ac:dyDescent="0.3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2:28" ht="12.75" customHeight="1" x14ac:dyDescent="0.3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2:28" ht="12.75" customHeight="1" x14ac:dyDescent="0.3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2:28" ht="12.75" customHeight="1" x14ac:dyDescent="0.3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2:28" ht="12.75" customHeight="1" x14ac:dyDescent="0.3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2:28" ht="12.75" customHeight="1" x14ac:dyDescent="0.3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2:28" ht="12.75" customHeight="1" x14ac:dyDescent="0.3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2:28" ht="12.75" customHeight="1" x14ac:dyDescent="0.3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2:28" ht="12.75" customHeight="1" x14ac:dyDescent="0.3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2:28" ht="12.75" customHeight="1" x14ac:dyDescent="0.3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2:28" ht="12.75" customHeight="1" x14ac:dyDescent="0.3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2:28" ht="12.75" customHeight="1" x14ac:dyDescent="0.3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2:28" ht="12.75" customHeight="1" x14ac:dyDescent="0.3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2:28" ht="12.75" customHeight="1" x14ac:dyDescent="0.3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2:28" ht="12.75" customHeight="1" x14ac:dyDescent="0.3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2:28" ht="12.75" customHeight="1" x14ac:dyDescent="0.3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2:28" ht="12.75" customHeight="1" x14ac:dyDescent="0.3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2:28" ht="12.75" customHeight="1" x14ac:dyDescent="0.3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2:28" ht="12.75" customHeight="1" x14ac:dyDescent="0.3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2:28" ht="12.75" customHeight="1" x14ac:dyDescent="0.3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2:28" ht="12.75" customHeight="1" x14ac:dyDescent="0.3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2:28" ht="12.75" customHeight="1" x14ac:dyDescent="0.3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2:28" ht="12.75" customHeight="1" x14ac:dyDescent="0.3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2:28" ht="12.75" customHeight="1" x14ac:dyDescent="0.3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2:28" ht="12.75" customHeight="1" x14ac:dyDescent="0.3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2:28" ht="12.75" customHeight="1" x14ac:dyDescent="0.3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2:28" ht="12.75" customHeight="1" x14ac:dyDescent="0.3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2:28" ht="12.75" customHeight="1" x14ac:dyDescent="0.3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2:28" ht="12.75" customHeight="1" x14ac:dyDescent="0.3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2:28" ht="12.75" customHeight="1" x14ac:dyDescent="0.3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2:28" ht="12.75" customHeight="1" x14ac:dyDescent="0.3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2:28" ht="12.75" customHeight="1" x14ac:dyDescent="0.3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2:28" ht="12.75" customHeight="1" x14ac:dyDescent="0.3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2:28" ht="12.75" customHeight="1" x14ac:dyDescent="0.3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2:28" ht="12.75" customHeight="1" x14ac:dyDescent="0.3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2:28" ht="12.75" customHeight="1" x14ac:dyDescent="0.3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2:28" ht="12.75" customHeight="1" x14ac:dyDescent="0.3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2:28" ht="12.75" customHeight="1" x14ac:dyDescent="0.3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2:28" ht="12.75" customHeight="1" x14ac:dyDescent="0.3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2:28" ht="12.75" customHeight="1" x14ac:dyDescent="0.3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2:28" ht="12.75" customHeight="1" x14ac:dyDescent="0.3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2:28" ht="12.75" customHeight="1" x14ac:dyDescent="0.3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2:28" ht="12.75" customHeight="1" x14ac:dyDescent="0.3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2:28" ht="12.75" customHeight="1" x14ac:dyDescent="0.3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2:28" ht="12.75" customHeight="1" x14ac:dyDescent="0.3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2:28" ht="12.75" customHeight="1" x14ac:dyDescent="0.3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2:28" ht="12.75" customHeight="1" x14ac:dyDescent="0.3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2:28" ht="12.75" customHeight="1" x14ac:dyDescent="0.3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2:28" ht="12.75" customHeight="1" x14ac:dyDescent="0.3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2:28" ht="12.75" customHeight="1" x14ac:dyDescent="0.3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2:28" ht="12.75" customHeight="1" x14ac:dyDescent="0.3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2:28" ht="12.75" customHeight="1" x14ac:dyDescent="0.3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2:28" ht="12.75" customHeight="1" x14ac:dyDescent="0.3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2:28" ht="12.75" customHeight="1" x14ac:dyDescent="0.3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2:28" ht="12.75" customHeight="1" x14ac:dyDescent="0.3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2:28" ht="12.75" customHeight="1" x14ac:dyDescent="0.3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2:28" ht="12.75" customHeight="1" x14ac:dyDescent="0.3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2:28" ht="12.75" customHeight="1" x14ac:dyDescent="0.3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2:28" ht="12.75" customHeight="1" x14ac:dyDescent="0.3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2:28" ht="12.75" customHeight="1" x14ac:dyDescent="0.3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2:28" ht="12.75" customHeight="1" x14ac:dyDescent="0.3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2:28" ht="12.75" customHeight="1" x14ac:dyDescent="0.3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2:28" ht="12.75" customHeight="1" x14ac:dyDescent="0.3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2:28" ht="12.75" customHeight="1" x14ac:dyDescent="0.3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2:28" ht="12.75" customHeight="1" x14ac:dyDescent="0.3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2:28" ht="12.75" customHeight="1" x14ac:dyDescent="0.3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2:28" ht="12.75" customHeight="1" x14ac:dyDescent="0.3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2:28" ht="12.75" customHeight="1" x14ac:dyDescent="0.3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2:28" ht="12.75" customHeight="1" x14ac:dyDescent="0.3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2:28" ht="12.75" customHeight="1" x14ac:dyDescent="0.3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2:28" ht="12.75" customHeight="1" x14ac:dyDescent="0.3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2:28" ht="12.75" customHeight="1" x14ac:dyDescent="0.3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2:28" ht="12.75" customHeight="1" x14ac:dyDescent="0.3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2:28" ht="12.75" customHeight="1" x14ac:dyDescent="0.3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2:28" ht="12.75" customHeight="1" x14ac:dyDescent="0.3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2:28" ht="12.75" customHeight="1" x14ac:dyDescent="0.3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2:28" ht="12.75" customHeight="1" x14ac:dyDescent="0.3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2:28" ht="12.75" customHeight="1" x14ac:dyDescent="0.3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2:28" ht="12.75" customHeight="1" x14ac:dyDescent="0.3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2:28" ht="12.75" customHeight="1" x14ac:dyDescent="0.3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2:28" ht="12.75" customHeight="1" x14ac:dyDescent="0.3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2:28" ht="12.75" customHeight="1" x14ac:dyDescent="0.3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2:28" ht="12.75" customHeight="1" x14ac:dyDescent="0.3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2:28" ht="12.75" customHeight="1" x14ac:dyDescent="0.3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2:28" ht="12.75" customHeight="1" x14ac:dyDescent="0.3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2:28" ht="12.75" customHeight="1" x14ac:dyDescent="0.3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2:28" ht="12.75" customHeight="1" x14ac:dyDescent="0.3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2:28" ht="12.75" customHeight="1" x14ac:dyDescent="0.3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2:28" ht="12.75" customHeight="1" x14ac:dyDescent="0.3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2:28" ht="12.75" customHeight="1" x14ac:dyDescent="0.3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2:28" ht="12.75" customHeight="1" x14ac:dyDescent="0.3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2:28" ht="12.75" customHeight="1" x14ac:dyDescent="0.3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2:28" ht="12.75" customHeight="1" x14ac:dyDescent="0.3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2:28" ht="12.75" customHeight="1" x14ac:dyDescent="0.3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2:28" ht="12.75" customHeight="1" x14ac:dyDescent="0.3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2:28" ht="12.75" customHeight="1" x14ac:dyDescent="0.3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2:28" ht="12.75" customHeight="1" x14ac:dyDescent="0.3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2:28" ht="12.75" customHeight="1" x14ac:dyDescent="0.3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2:28" ht="12.75" customHeight="1" x14ac:dyDescent="0.3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2:28" ht="12.75" customHeight="1" x14ac:dyDescent="0.3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2:28" ht="12.75" customHeight="1" x14ac:dyDescent="0.3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2:28" ht="12.75" customHeight="1" x14ac:dyDescent="0.3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2:28" ht="12.75" customHeight="1" x14ac:dyDescent="0.3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2:28" ht="12.75" customHeight="1" x14ac:dyDescent="0.3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2:28" ht="12.75" customHeight="1" x14ac:dyDescent="0.3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2:28" ht="12.75" customHeight="1" x14ac:dyDescent="0.3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2:28" ht="12.75" customHeight="1" x14ac:dyDescent="0.3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2:28" ht="12.75" customHeight="1" x14ac:dyDescent="0.3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2:28" ht="12.75" customHeight="1" x14ac:dyDescent="0.3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2:28" ht="12.75" customHeight="1" x14ac:dyDescent="0.3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2:28" ht="12.75" customHeight="1" x14ac:dyDescent="0.3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2:28" ht="12.75" customHeight="1" x14ac:dyDescent="0.3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2:28" ht="12.75" customHeight="1" x14ac:dyDescent="0.3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2:28" ht="12.75" customHeight="1" x14ac:dyDescent="0.3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2:28" ht="12.75" customHeight="1" x14ac:dyDescent="0.3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2:28" ht="12.75" customHeight="1" x14ac:dyDescent="0.3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2:28" ht="12.75" customHeight="1" x14ac:dyDescent="0.3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2:28" ht="12.75" customHeight="1" x14ac:dyDescent="0.3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2:28" ht="12.75" customHeight="1" x14ac:dyDescent="0.3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2:28" ht="12.75" customHeight="1" x14ac:dyDescent="0.3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2:28" ht="12.75" customHeight="1" x14ac:dyDescent="0.3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2:28" ht="12.75" customHeight="1" x14ac:dyDescent="0.3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2:28" ht="12.75" customHeight="1" x14ac:dyDescent="0.3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2:28" ht="12.75" customHeight="1" x14ac:dyDescent="0.3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2:28" ht="12.75" customHeight="1" x14ac:dyDescent="0.3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2:28" ht="12.75" customHeight="1" x14ac:dyDescent="0.3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2:28" ht="12.75" customHeight="1" x14ac:dyDescent="0.3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2:28" ht="12.75" customHeight="1" x14ac:dyDescent="0.3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2:28" ht="12.75" customHeight="1" x14ac:dyDescent="0.3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2:28" ht="12.75" customHeight="1" x14ac:dyDescent="0.3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2:28" ht="12.75" customHeight="1" x14ac:dyDescent="0.3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2:28" ht="12.75" customHeight="1" x14ac:dyDescent="0.3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2:28" ht="12.75" customHeight="1" x14ac:dyDescent="0.3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2:28" ht="12.75" customHeight="1" x14ac:dyDescent="0.3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2:28" ht="12.75" customHeight="1" x14ac:dyDescent="0.3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2:28" ht="12.75" customHeight="1" x14ac:dyDescent="0.3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2:28" ht="12.75" customHeight="1" x14ac:dyDescent="0.3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2:28" ht="12.75" customHeight="1" x14ac:dyDescent="0.3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2:28" ht="12.75" customHeight="1" x14ac:dyDescent="0.3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2:28" ht="12.75" customHeight="1" x14ac:dyDescent="0.3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2:28" ht="12.75" customHeight="1" x14ac:dyDescent="0.3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2:28" ht="12.75" customHeight="1" x14ac:dyDescent="0.3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2:28" ht="12.75" customHeight="1" x14ac:dyDescent="0.3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2:28" ht="12.75" customHeight="1" x14ac:dyDescent="0.3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2:28" ht="12.75" customHeight="1" x14ac:dyDescent="0.3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2:28" ht="12.75" customHeight="1" x14ac:dyDescent="0.3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2:28" ht="12.75" customHeight="1" x14ac:dyDescent="0.3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2:28" ht="12.75" customHeight="1" x14ac:dyDescent="0.3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2:28" ht="12.75" customHeight="1" x14ac:dyDescent="0.3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2:28" ht="12.75" customHeight="1" x14ac:dyDescent="0.3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2:28" ht="12.75" customHeight="1" x14ac:dyDescent="0.3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2:28" ht="12.75" customHeight="1" x14ac:dyDescent="0.3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2:28" ht="12.75" customHeight="1" x14ac:dyDescent="0.3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2:28" ht="12.75" customHeight="1" x14ac:dyDescent="0.3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2:28" ht="12.75" customHeight="1" x14ac:dyDescent="0.3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2:28" ht="12.75" customHeight="1" x14ac:dyDescent="0.3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2:28" ht="12.75" customHeight="1" x14ac:dyDescent="0.3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2:28" ht="12.75" customHeight="1" x14ac:dyDescent="0.3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2:28" ht="12.75" customHeight="1" x14ac:dyDescent="0.3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2:28" ht="12.75" customHeight="1" x14ac:dyDescent="0.3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2:28" ht="12.75" customHeight="1" x14ac:dyDescent="0.3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2:28" ht="12.75" customHeight="1" x14ac:dyDescent="0.3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2:28" ht="12.75" customHeight="1" x14ac:dyDescent="0.3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2:28" ht="12.75" customHeight="1" x14ac:dyDescent="0.3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2:28" ht="12.75" customHeight="1" x14ac:dyDescent="0.3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2:28" ht="12.75" customHeight="1" x14ac:dyDescent="0.3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2:28" ht="12.75" customHeight="1" x14ac:dyDescent="0.3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2:28" ht="12.75" customHeight="1" x14ac:dyDescent="0.3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2:28" ht="12.75" customHeight="1" x14ac:dyDescent="0.3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2:28" ht="12.75" customHeight="1" x14ac:dyDescent="0.3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2:28" ht="12.75" customHeight="1" x14ac:dyDescent="0.3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2:28" ht="12.75" customHeight="1" x14ac:dyDescent="0.3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2:28" ht="12.75" customHeight="1" x14ac:dyDescent="0.3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2:28" ht="12.75" customHeight="1" x14ac:dyDescent="0.3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2:28" ht="12.75" customHeight="1" x14ac:dyDescent="0.3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2:28" ht="12.75" customHeight="1" x14ac:dyDescent="0.3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2:28" ht="12.75" customHeight="1" x14ac:dyDescent="0.3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2:28" ht="12.75" customHeight="1" x14ac:dyDescent="0.3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2:28" ht="12.75" customHeight="1" x14ac:dyDescent="0.3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2:28" ht="12.75" customHeight="1" x14ac:dyDescent="0.3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2:28" ht="12.75" customHeight="1" x14ac:dyDescent="0.3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2:28" ht="12.75" customHeight="1" x14ac:dyDescent="0.3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2:28" ht="12.75" customHeight="1" x14ac:dyDescent="0.3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2:28" ht="12.75" customHeight="1" x14ac:dyDescent="0.3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2:28" ht="12.75" customHeight="1" x14ac:dyDescent="0.3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2:28" ht="12.75" customHeight="1" x14ac:dyDescent="0.3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2:28" ht="12.75" customHeight="1" x14ac:dyDescent="0.3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2:28" ht="12.75" customHeight="1" x14ac:dyDescent="0.3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2:28" ht="12.75" customHeight="1" x14ac:dyDescent="0.3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2:28" ht="12.75" customHeight="1" x14ac:dyDescent="0.3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2:28" ht="12.75" customHeight="1" x14ac:dyDescent="0.3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2:28" ht="12.75" customHeight="1" x14ac:dyDescent="0.3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2:28" ht="12.75" customHeight="1" x14ac:dyDescent="0.3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2:28" ht="12.75" customHeight="1" x14ac:dyDescent="0.3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2:28" ht="12.75" customHeight="1" x14ac:dyDescent="0.3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2:28" ht="12.75" customHeight="1" x14ac:dyDescent="0.3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2:28" ht="12.75" customHeight="1" x14ac:dyDescent="0.3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2:28" ht="12.75" customHeight="1" x14ac:dyDescent="0.3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2:28" ht="12.75" customHeight="1" x14ac:dyDescent="0.3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2:28" ht="12.75" customHeight="1" x14ac:dyDescent="0.3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2:28" ht="12.75" customHeight="1" x14ac:dyDescent="0.3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2:28" ht="12.75" customHeight="1" x14ac:dyDescent="0.3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2:28" ht="12.75" customHeight="1" x14ac:dyDescent="0.3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2:28" ht="12.75" customHeight="1" x14ac:dyDescent="0.3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2:28" ht="12.75" customHeight="1" x14ac:dyDescent="0.3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2:28" ht="12.75" customHeight="1" x14ac:dyDescent="0.3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2:28" ht="12.75" customHeight="1" x14ac:dyDescent="0.3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2:28" ht="12.75" customHeight="1" x14ac:dyDescent="0.3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2:28" ht="12.75" customHeight="1" x14ac:dyDescent="0.3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2:28" ht="12.75" customHeight="1" x14ac:dyDescent="0.3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2:28" ht="12.75" customHeight="1" x14ac:dyDescent="0.3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2:28" ht="12.75" customHeight="1" x14ac:dyDescent="0.3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2:28" ht="12.75" customHeight="1" x14ac:dyDescent="0.3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2:28" ht="12.75" customHeight="1" x14ac:dyDescent="0.3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2:28" ht="12.75" customHeight="1" x14ac:dyDescent="0.3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2:28" ht="12.75" customHeight="1" x14ac:dyDescent="0.3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2:28" ht="12.75" customHeight="1" x14ac:dyDescent="0.3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2:28" ht="12.75" customHeight="1" x14ac:dyDescent="0.3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2:28" ht="12.75" customHeight="1" x14ac:dyDescent="0.3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2:28" ht="12.75" customHeight="1" x14ac:dyDescent="0.3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2:28" ht="12.75" customHeight="1" x14ac:dyDescent="0.3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2:28" ht="12.75" customHeight="1" x14ac:dyDescent="0.3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2:28" ht="12.75" customHeight="1" x14ac:dyDescent="0.3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2:28" ht="12.75" customHeight="1" x14ac:dyDescent="0.3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2:28" ht="12.75" customHeight="1" x14ac:dyDescent="0.3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2:28" ht="12.75" customHeight="1" x14ac:dyDescent="0.3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2:28" ht="12.75" customHeight="1" x14ac:dyDescent="0.3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2:28" ht="12.75" customHeight="1" x14ac:dyDescent="0.3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2:28" ht="12.75" customHeight="1" x14ac:dyDescent="0.3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2:28" ht="12.75" customHeight="1" x14ac:dyDescent="0.3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2:28" ht="12.75" customHeight="1" x14ac:dyDescent="0.3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2:28" ht="12.75" customHeight="1" x14ac:dyDescent="0.3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2:28" ht="12.75" customHeight="1" x14ac:dyDescent="0.3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2:28" ht="12.75" customHeight="1" x14ac:dyDescent="0.3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2:28" ht="12.75" customHeight="1" x14ac:dyDescent="0.3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2:28" ht="12.75" customHeight="1" x14ac:dyDescent="0.3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2:28" ht="12.75" customHeight="1" x14ac:dyDescent="0.3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2:28" ht="12.75" customHeight="1" x14ac:dyDescent="0.3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2:28" ht="12.75" customHeight="1" x14ac:dyDescent="0.3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2:28" ht="12.75" customHeight="1" x14ac:dyDescent="0.3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2:28" ht="12.75" customHeight="1" x14ac:dyDescent="0.3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2:28" ht="12.75" customHeight="1" x14ac:dyDescent="0.3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2:28" ht="12.75" customHeight="1" x14ac:dyDescent="0.3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2:28" ht="12.75" customHeight="1" x14ac:dyDescent="0.3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2:28" ht="12.75" customHeight="1" x14ac:dyDescent="0.3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2:28" ht="12.75" customHeight="1" x14ac:dyDescent="0.3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2:28" ht="12.75" customHeight="1" x14ac:dyDescent="0.3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2:28" ht="12.75" customHeight="1" x14ac:dyDescent="0.3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2:28" ht="12.75" customHeight="1" x14ac:dyDescent="0.3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2:28" ht="12.75" customHeight="1" x14ac:dyDescent="0.3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2:28" ht="12.75" customHeight="1" x14ac:dyDescent="0.3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2:28" ht="12.75" customHeight="1" x14ac:dyDescent="0.3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2:28" ht="12.75" customHeight="1" x14ac:dyDescent="0.3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2:28" ht="12.75" customHeight="1" x14ac:dyDescent="0.3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2:28" ht="12.75" customHeight="1" x14ac:dyDescent="0.3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2:28" ht="12.75" customHeight="1" x14ac:dyDescent="0.3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2:28" ht="12.75" customHeight="1" x14ac:dyDescent="0.3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2:28" ht="12.75" customHeight="1" x14ac:dyDescent="0.3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2:28" ht="12.75" customHeight="1" x14ac:dyDescent="0.3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2:28" ht="12.75" customHeight="1" x14ac:dyDescent="0.3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2:28" ht="12.75" customHeight="1" x14ac:dyDescent="0.3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2:28" ht="12.75" customHeight="1" x14ac:dyDescent="0.3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2:28" ht="12.75" customHeight="1" x14ac:dyDescent="0.3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2:28" ht="12.75" customHeight="1" x14ac:dyDescent="0.3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2:28" ht="12.75" customHeight="1" x14ac:dyDescent="0.3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2:28" ht="12.75" customHeight="1" x14ac:dyDescent="0.3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2:28" ht="12.75" customHeight="1" x14ac:dyDescent="0.3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2:28" ht="12.75" customHeight="1" x14ac:dyDescent="0.3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2:28" ht="12.75" customHeight="1" x14ac:dyDescent="0.3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2:28" ht="12.75" customHeight="1" x14ac:dyDescent="0.3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2:28" ht="12.75" customHeight="1" x14ac:dyDescent="0.3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2:28" ht="12.75" customHeight="1" x14ac:dyDescent="0.3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2:28" ht="12.75" customHeight="1" x14ac:dyDescent="0.3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2:28" ht="12.75" customHeight="1" x14ac:dyDescent="0.3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2:28" ht="12.75" customHeight="1" x14ac:dyDescent="0.3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2:28" ht="12.75" customHeight="1" x14ac:dyDescent="0.3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2:28" ht="12.75" customHeight="1" x14ac:dyDescent="0.3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2:28" ht="12.75" customHeight="1" x14ac:dyDescent="0.3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2:28" ht="12.75" customHeight="1" x14ac:dyDescent="0.3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2:28" ht="12.75" customHeight="1" x14ac:dyDescent="0.3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2:28" ht="12.75" customHeight="1" x14ac:dyDescent="0.3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2:28" ht="12.75" customHeight="1" x14ac:dyDescent="0.3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2:28" ht="12.75" customHeight="1" x14ac:dyDescent="0.3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2:28" ht="12.75" customHeight="1" x14ac:dyDescent="0.3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2:28" ht="12.75" customHeight="1" x14ac:dyDescent="0.3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2:28" ht="12.75" customHeight="1" x14ac:dyDescent="0.3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2:28" ht="12.75" customHeight="1" x14ac:dyDescent="0.3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2:28" ht="12.75" customHeight="1" x14ac:dyDescent="0.3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2:28" ht="12.75" customHeight="1" x14ac:dyDescent="0.3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2:28" ht="12.75" customHeight="1" x14ac:dyDescent="0.3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2:28" ht="12.75" customHeight="1" x14ac:dyDescent="0.3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2:28" ht="12.75" customHeight="1" x14ac:dyDescent="0.3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2:28" ht="12.75" customHeight="1" x14ac:dyDescent="0.3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2:28" ht="12.75" customHeight="1" x14ac:dyDescent="0.3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2:28" ht="12.75" customHeight="1" x14ac:dyDescent="0.3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2:28" ht="12.75" customHeight="1" x14ac:dyDescent="0.3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2:28" ht="12.75" customHeight="1" x14ac:dyDescent="0.3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2:28" ht="12.75" customHeight="1" x14ac:dyDescent="0.3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2:28" ht="12.75" customHeight="1" x14ac:dyDescent="0.3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2:28" ht="12.75" customHeight="1" x14ac:dyDescent="0.3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2:28" ht="12.75" customHeight="1" x14ac:dyDescent="0.3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2:28" ht="12.75" customHeight="1" x14ac:dyDescent="0.3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2:28" ht="12.75" customHeight="1" x14ac:dyDescent="0.3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2:28" ht="12.75" customHeight="1" x14ac:dyDescent="0.3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2:28" ht="12.75" customHeight="1" x14ac:dyDescent="0.3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2:28" ht="12.75" customHeight="1" x14ac:dyDescent="0.3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2:28" ht="12.75" customHeight="1" x14ac:dyDescent="0.3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2:28" ht="12.75" customHeight="1" x14ac:dyDescent="0.3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2:28" ht="12.75" customHeight="1" x14ac:dyDescent="0.3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2:28" ht="12.75" customHeight="1" x14ac:dyDescent="0.3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2:28" ht="12.75" customHeight="1" x14ac:dyDescent="0.3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2:28" ht="12.75" customHeight="1" x14ac:dyDescent="0.3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2:28" ht="12.75" customHeight="1" x14ac:dyDescent="0.3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2:28" ht="12.75" customHeight="1" x14ac:dyDescent="0.3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2:28" ht="12.75" customHeight="1" x14ac:dyDescent="0.3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2:28" ht="12.75" customHeight="1" x14ac:dyDescent="0.3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2:28" ht="12.75" customHeight="1" x14ac:dyDescent="0.3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2:28" ht="12.75" customHeight="1" x14ac:dyDescent="0.3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2:28" ht="12.75" customHeight="1" x14ac:dyDescent="0.3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2:28" ht="12.75" customHeight="1" x14ac:dyDescent="0.3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2:28" ht="12.75" customHeight="1" x14ac:dyDescent="0.3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2:28" ht="12.75" customHeight="1" x14ac:dyDescent="0.3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2:28" ht="12.75" customHeight="1" x14ac:dyDescent="0.3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2:28" ht="12.75" customHeight="1" x14ac:dyDescent="0.3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2:28" ht="12.75" customHeight="1" x14ac:dyDescent="0.3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2:28" ht="12.75" customHeight="1" x14ac:dyDescent="0.3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2:28" ht="12.75" customHeight="1" x14ac:dyDescent="0.3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2:28" ht="12.75" customHeight="1" x14ac:dyDescent="0.3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2:28" ht="12.75" customHeight="1" x14ac:dyDescent="0.3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2:28" ht="12.75" customHeight="1" x14ac:dyDescent="0.3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2:28" ht="12.75" customHeight="1" x14ac:dyDescent="0.3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2:28" ht="12.75" customHeight="1" x14ac:dyDescent="0.3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2:28" ht="12.75" customHeight="1" x14ac:dyDescent="0.3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2:28" ht="12.75" customHeight="1" x14ac:dyDescent="0.3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2:28" ht="12.75" customHeight="1" x14ac:dyDescent="0.3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2:28" ht="12.75" customHeight="1" x14ac:dyDescent="0.3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2:28" ht="12.75" customHeight="1" x14ac:dyDescent="0.3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2:28" ht="12.75" customHeight="1" x14ac:dyDescent="0.3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2:28" ht="12.75" customHeight="1" x14ac:dyDescent="0.3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2:28" ht="12.75" customHeight="1" x14ac:dyDescent="0.3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2:28" ht="12.75" customHeight="1" x14ac:dyDescent="0.3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2:28" ht="12.75" customHeight="1" x14ac:dyDescent="0.3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2:28" ht="12.75" customHeight="1" x14ac:dyDescent="0.3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2:28" ht="12.75" customHeight="1" x14ac:dyDescent="0.3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2:28" ht="12.75" customHeight="1" x14ac:dyDescent="0.3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2:28" ht="12.75" customHeight="1" x14ac:dyDescent="0.3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2:28" ht="12.75" customHeight="1" x14ac:dyDescent="0.3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2:28" ht="12.75" customHeight="1" x14ac:dyDescent="0.3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2:28" ht="12.75" customHeight="1" x14ac:dyDescent="0.3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2:28" ht="12.75" customHeight="1" x14ac:dyDescent="0.3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2:28" ht="12.75" customHeight="1" x14ac:dyDescent="0.3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2:28" ht="12.75" customHeight="1" x14ac:dyDescent="0.3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2:28" ht="12.75" customHeight="1" x14ac:dyDescent="0.3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2:28" ht="12.75" customHeight="1" x14ac:dyDescent="0.3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2:28" ht="12.75" customHeight="1" x14ac:dyDescent="0.3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2:28" ht="12.75" customHeight="1" x14ac:dyDescent="0.3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2:28" ht="12.75" customHeight="1" x14ac:dyDescent="0.3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2:28" ht="12.75" customHeight="1" x14ac:dyDescent="0.3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2:28" ht="12.75" customHeight="1" x14ac:dyDescent="0.3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2:28" ht="12.75" customHeight="1" x14ac:dyDescent="0.3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2:28" ht="12.75" customHeight="1" x14ac:dyDescent="0.3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2:28" ht="12.75" customHeight="1" x14ac:dyDescent="0.3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2:28" ht="12.75" customHeight="1" x14ac:dyDescent="0.3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2:28" ht="12.75" customHeight="1" x14ac:dyDescent="0.3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2:28" ht="12.75" customHeight="1" x14ac:dyDescent="0.3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2:28" ht="12.75" customHeight="1" x14ac:dyDescent="0.3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2:28" ht="12.75" customHeight="1" x14ac:dyDescent="0.3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2:28" ht="12.75" customHeight="1" x14ac:dyDescent="0.3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2:28" ht="12.75" customHeight="1" x14ac:dyDescent="0.3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2:28" ht="12.75" customHeight="1" x14ac:dyDescent="0.3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2:28" ht="12.75" customHeight="1" x14ac:dyDescent="0.3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2:28" ht="12.75" customHeight="1" x14ac:dyDescent="0.3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2:28" ht="12.75" customHeight="1" x14ac:dyDescent="0.3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2:28" ht="12.75" customHeight="1" x14ac:dyDescent="0.3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2:28" ht="12.75" customHeight="1" x14ac:dyDescent="0.3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2:28" ht="12.75" customHeight="1" x14ac:dyDescent="0.3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2:28" ht="12.75" customHeight="1" x14ac:dyDescent="0.3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2:28" ht="12.75" customHeight="1" x14ac:dyDescent="0.3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2:28" ht="12.75" customHeight="1" x14ac:dyDescent="0.3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2:28" ht="12.75" customHeight="1" x14ac:dyDescent="0.3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2:28" ht="12.75" customHeight="1" x14ac:dyDescent="0.3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2:28" ht="12.75" customHeight="1" x14ac:dyDescent="0.3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2:28" ht="12.75" customHeight="1" x14ac:dyDescent="0.3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2:28" ht="12.75" customHeight="1" x14ac:dyDescent="0.3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2:28" ht="12.75" customHeight="1" x14ac:dyDescent="0.3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2:28" ht="12.75" customHeight="1" x14ac:dyDescent="0.3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2:28" ht="12.75" customHeight="1" x14ac:dyDescent="0.3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2:28" ht="12.75" customHeight="1" x14ac:dyDescent="0.3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2:28" ht="12.75" customHeight="1" x14ac:dyDescent="0.3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2:28" ht="12.75" customHeight="1" x14ac:dyDescent="0.3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2:28" ht="12.75" customHeight="1" x14ac:dyDescent="0.3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2:28" ht="12.75" customHeight="1" x14ac:dyDescent="0.3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2:28" ht="12.75" customHeight="1" x14ac:dyDescent="0.3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2:28" ht="12.75" customHeight="1" x14ac:dyDescent="0.3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2:28" ht="12.75" customHeight="1" x14ac:dyDescent="0.3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2:28" ht="12.75" customHeight="1" x14ac:dyDescent="0.3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2:28" ht="12.75" customHeight="1" x14ac:dyDescent="0.3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2:28" ht="12.75" customHeight="1" x14ac:dyDescent="0.3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2:28" ht="12.75" customHeight="1" x14ac:dyDescent="0.3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2:28" ht="12.75" customHeight="1" x14ac:dyDescent="0.3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2:28" ht="12.75" customHeight="1" x14ac:dyDescent="0.3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2:28" ht="12.75" customHeight="1" x14ac:dyDescent="0.3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2:28" ht="12.75" customHeight="1" x14ac:dyDescent="0.3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2:28" ht="12.75" customHeight="1" x14ac:dyDescent="0.3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2:28" ht="12.75" customHeight="1" x14ac:dyDescent="0.3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2:28" ht="12.75" customHeight="1" x14ac:dyDescent="0.3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2:28" ht="12.75" customHeight="1" x14ac:dyDescent="0.3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2:28" ht="12.75" customHeight="1" x14ac:dyDescent="0.3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2:28" ht="12.75" customHeight="1" x14ac:dyDescent="0.3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2:28" ht="12.75" customHeight="1" x14ac:dyDescent="0.3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2:28" ht="12.75" customHeight="1" x14ac:dyDescent="0.3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2:28" ht="12.75" customHeight="1" x14ac:dyDescent="0.3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2:28" ht="12.75" customHeight="1" x14ac:dyDescent="0.3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2:28" ht="12.75" customHeight="1" x14ac:dyDescent="0.3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2:28" ht="12.75" customHeight="1" x14ac:dyDescent="0.3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2:28" ht="12.75" customHeight="1" x14ac:dyDescent="0.3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2:28" ht="12.75" customHeight="1" x14ac:dyDescent="0.3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2:28" ht="12.75" customHeight="1" x14ac:dyDescent="0.3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2:28" ht="12.75" customHeight="1" x14ac:dyDescent="0.3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2:28" ht="12.75" customHeight="1" x14ac:dyDescent="0.3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2:28" ht="12.75" customHeight="1" x14ac:dyDescent="0.3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2:28" ht="12.75" customHeight="1" x14ac:dyDescent="0.3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2:28" ht="12.75" customHeight="1" x14ac:dyDescent="0.3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2:28" ht="12.75" customHeight="1" x14ac:dyDescent="0.3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2:28" ht="12.75" customHeight="1" x14ac:dyDescent="0.3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2:28" ht="12.75" customHeight="1" x14ac:dyDescent="0.3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2:28" ht="12.75" customHeight="1" x14ac:dyDescent="0.3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2:28" ht="12.75" customHeight="1" x14ac:dyDescent="0.3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2:28" ht="12.75" customHeight="1" x14ac:dyDescent="0.3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2:28" ht="12.75" customHeight="1" x14ac:dyDescent="0.3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2:28" ht="12.75" customHeight="1" x14ac:dyDescent="0.3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2:28" ht="12.75" customHeight="1" x14ac:dyDescent="0.3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2:28" ht="12.75" customHeight="1" x14ac:dyDescent="0.3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2:28" ht="12.75" customHeight="1" x14ac:dyDescent="0.3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2:28" ht="12.75" customHeight="1" x14ac:dyDescent="0.3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2:28" ht="12.75" customHeight="1" x14ac:dyDescent="0.3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2:28" ht="12.75" customHeight="1" x14ac:dyDescent="0.3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2:28" ht="12.75" customHeight="1" x14ac:dyDescent="0.3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2:28" ht="12.75" customHeight="1" x14ac:dyDescent="0.3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2:28" ht="12.75" customHeight="1" x14ac:dyDescent="0.3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2:28" ht="12.75" customHeight="1" x14ac:dyDescent="0.3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2:28" ht="12.75" customHeight="1" x14ac:dyDescent="0.3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2:28" ht="12.75" customHeight="1" x14ac:dyDescent="0.3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2:28" ht="12.75" customHeight="1" x14ac:dyDescent="0.3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2:28" ht="12.75" customHeight="1" x14ac:dyDescent="0.3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2:28" ht="12.75" customHeight="1" x14ac:dyDescent="0.3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2:28" ht="12.75" customHeight="1" x14ac:dyDescent="0.3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2:28" ht="12.75" customHeight="1" x14ac:dyDescent="0.3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2:28" ht="12.75" customHeight="1" x14ac:dyDescent="0.3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2:28" ht="12.75" customHeight="1" x14ac:dyDescent="0.3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2:28" ht="12.75" customHeight="1" x14ac:dyDescent="0.3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2:28" ht="12.75" customHeight="1" x14ac:dyDescent="0.3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2:28" ht="12.75" customHeight="1" x14ac:dyDescent="0.3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2:28" ht="12.75" customHeight="1" x14ac:dyDescent="0.3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2:28" ht="12.75" customHeight="1" x14ac:dyDescent="0.3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2:28" ht="12.75" customHeight="1" x14ac:dyDescent="0.3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2:28" ht="12.75" customHeight="1" x14ac:dyDescent="0.3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2:28" ht="12.75" customHeight="1" x14ac:dyDescent="0.3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2:28" ht="12.75" customHeight="1" x14ac:dyDescent="0.3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2:28" ht="12.75" customHeight="1" x14ac:dyDescent="0.3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2:28" ht="12.75" customHeight="1" x14ac:dyDescent="0.3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2:28" ht="12.75" customHeight="1" x14ac:dyDescent="0.3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2:28" ht="12.75" customHeight="1" x14ac:dyDescent="0.3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2:28" ht="12.75" customHeight="1" x14ac:dyDescent="0.3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2:28" ht="12.75" customHeight="1" x14ac:dyDescent="0.3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2:28" ht="12.75" customHeight="1" x14ac:dyDescent="0.3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2:28" ht="12.75" customHeight="1" x14ac:dyDescent="0.3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2:28" ht="12.75" customHeight="1" x14ac:dyDescent="0.3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2:28" ht="12.75" customHeight="1" x14ac:dyDescent="0.3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2:28" ht="12.75" customHeight="1" x14ac:dyDescent="0.3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2:28" ht="12.75" customHeight="1" x14ac:dyDescent="0.3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2:28" ht="12.75" customHeight="1" x14ac:dyDescent="0.3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2:28" ht="12.75" customHeight="1" x14ac:dyDescent="0.3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2:28" ht="12.75" customHeight="1" x14ac:dyDescent="0.3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2:28" ht="12.75" customHeight="1" x14ac:dyDescent="0.3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2:28" ht="12.75" customHeight="1" x14ac:dyDescent="0.3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2:28" ht="12.75" customHeight="1" x14ac:dyDescent="0.3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2:28" ht="12.75" customHeight="1" x14ac:dyDescent="0.3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2:28" ht="12.75" customHeight="1" x14ac:dyDescent="0.3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2:28" ht="12.75" customHeight="1" x14ac:dyDescent="0.3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2:28" ht="12.75" customHeight="1" x14ac:dyDescent="0.3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2:28" ht="12.75" customHeight="1" x14ac:dyDescent="0.3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2:28" ht="12.75" customHeight="1" x14ac:dyDescent="0.3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2:28" ht="12.75" customHeight="1" x14ac:dyDescent="0.3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2:28" ht="12.75" customHeight="1" x14ac:dyDescent="0.3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2:28" ht="12.75" customHeight="1" x14ac:dyDescent="0.3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2:28" ht="12.75" customHeight="1" x14ac:dyDescent="0.3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2:28" ht="12.75" customHeight="1" x14ac:dyDescent="0.3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2:28" ht="12.75" customHeight="1" x14ac:dyDescent="0.3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2:28" ht="12.75" customHeight="1" x14ac:dyDescent="0.3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2:28" ht="12.75" customHeight="1" x14ac:dyDescent="0.3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2:28" ht="12.75" customHeight="1" x14ac:dyDescent="0.3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2:28" ht="12.75" customHeight="1" x14ac:dyDescent="0.3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2:28" ht="12.75" customHeight="1" x14ac:dyDescent="0.3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2:28" ht="12.75" customHeight="1" x14ac:dyDescent="0.3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2:28" ht="12.75" customHeight="1" x14ac:dyDescent="0.3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2:28" ht="12.75" customHeight="1" x14ac:dyDescent="0.3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2:28" ht="12.75" customHeight="1" x14ac:dyDescent="0.3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2:28" ht="12.75" customHeight="1" x14ac:dyDescent="0.3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2:28" ht="12.75" customHeight="1" x14ac:dyDescent="0.3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2:28" ht="12.75" customHeight="1" x14ac:dyDescent="0.3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2:28" ht="12.75" customHeight="1" x14ac:dyDescent="0.3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2:28" ht="12.75" customHeight="1" x14ac:dyDescent="0.3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2:28" ht="12.75" customHeight="1" x14ac:dyDescent="0.3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2:28" ht="12.75" customHeight="1" x14ac:dyDescent="0.3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2:28" ht="12.75" customHeight="1" x14ac:dyDescent="0.3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2:28" ht="12.75" customHeight="1" x14ac:dyDescent="0.3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2:28" ht="12.75" customHeight="1" x14ac:dyDescent="0.3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2:28" ht="12.75" customHeight="1" x14ac:dyDescent="0.3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2:28" ht="12.75" customHeight="1" x14ac:dyDescent="0.3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2:28" ht="12.75" customHeight="1" x14ac:dyDescent="0.3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2:28" ht="12.75" customHeight="1" x14ac:dyDescent="0.3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2:28" ht="12.75" customHeight="1" x14ac:dyDescent="0.3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2:28" ht="12.75" customHeight="1" x14ac:dyDescent="0.3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2:28" ht="12.75" customHeight="1" x14ac:dyDescent="0.3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2:28" ht="12.75" customHeight="1" x14ac:dyDescent="0.3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2:28" ht="12.75" customHeight="1" x14ac:dyDescent="0.3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2:28" ht="12.75" customHeight="1" x14ac:dyDescent="0.3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2:28" ht="12.75" customHeight="1" x14ac:dyDescent="0.3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2:28" ht="12.75" customHeight="1" x14ac:dyDescent="0.3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2:28" ht="12.75" customHeight="1" x14ac:dyDescent="0.3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2:28" ht="12.75" customHeight="1" x14ac:dyDescent="0.3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2:28" ht="12.75" customHeight="1" x14ac:dyDescent="0.3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2:28" ht="12.75" customHeight="1" x14ac:dyDescent="0.3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2:28" ht="12.75" customHeight="1" x14ac:dyDescent="0.3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2:28" ht="12.75" customHeight="1" x14ac:dyDescent="0.3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2:28" ht="12.75" customHeight="1" x14ac:dyDescent="0.3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2:28" ht="12.75" customHeight="1" x14ac:dyDescent="0.3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2:28" ht="12.75" customHeight="1" x14ac:dyDescent="0.3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2:28" ht="12.75" customHeight="1" x14ac:dyDescent="0.3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2:28" ht="12.75" customHeight="1" x14ac:dyDescent="0.3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2:28" ht="12.75" customHeight="1" x14ac:dyDescent="0.3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2:28" ht="12.75" customHeight="1" x14ac:dyDescent="0.3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2:28" ht="12.75" customHeight="1" x14ac:dyDescent="0.3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2:28" ht="12.75" customHeight="1" x14ac:dyDescent="0.3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2:28" ht="12.75" customHeight="1" x14ac:dyDescent="0.3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2:28" ht="12.75" customHeight="1" x14ac:dyDescent="0.3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2:28" ht="12.75" customHeight="1" x14ac:dyDescent="0.3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2:28" ht="12.75" customHeight="1" x14ac:dyDescent="0.3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2:28" ht="12.75" customHeight="1" x14ac:dyDescent="0.3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2:28" ht="12.75" customHeight="1" x14ac:dyDescent="0.3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2:28" ht="12.75" customHeight="1" x14ac:dyDescent="0.3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2:28" ht="12.75" customHeight="1" x14ac:dyDescent="0.3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2:28" ht="12.75" customHeight="1" x14ac:dyDescent="0.3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2:28" ht="12.75" customHeight="1" x14ac:dyDescent="0.3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2:28" ht="12.75" customHeight="1" x14ac:dyDescent="0.3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2:28" ht="12.75" customHeight="1" x14ac:dyDescent="0.3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2:28" ht="12.75" customHeight="1" x14ac:dyDescent="0.3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2:28" ht="12.75" customHeight="1" x14ac:dyDescent="0.3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2:28" ht="12.75" customHeight="1" x14ac:dyDescent="0.3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2:28" ht="12.75" customHeight="1" x14ac:dyDescent="0.3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2:28" ht="12.75" customHeight="1" x14ac:dyDescent="0.3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2:28" ht="12.75" customHeight="1" x14ac:dyDescent="0.3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2:28" ht="12.75" customHeight="1" x14ac:dyDescent="0.3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2:28" ht="12.75" customHeight="1" x14ac:dyDescent="0.3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2:28" ht="12.75" customHeight="1" x14ac:dyDescent="0.3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2:28" ht="12.75" customHeight="1" x14ac:dyDescent="0.3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2:28" ht="12.75" customHeight="1" x14ac:dyDescent="0.3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2:28" ht="12.75" customHeight="1" x14ac:dyDescent="0.3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2:28" ht="12.75" customHeight="1" x14ac:dyDescent="0.3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2:28" ht="12.75" customHeight="1" x14ac:dyDescent="0.3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2:28" ht="12.75" customHeight="1" x14ac:dyDescent="0.3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2:28" ht="12.75" customHeight="1" x14ac:dyDescent="0.3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2:28" ht="12.75" customHeight="1" x14ac:dyDescent="0.3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2:28" ht="12.75" customHeight="1" x14ac:dyDescent="0.3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2:28" ht="12.75" customHeight="1" x14ac:dyDescent="0.3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2:28" ht="12.75" customHeight="1" x14ac:dyDescent="0.3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2:28" ht="12.75" customHeight="1" x14ac:dyDescent="0.3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2:28" ht="12.75" customHeight="1" x14ac:dyDescent="0.3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2:28" ht="12.75" customHeight="1" x14ac:dyDescent="0.3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2:28" ht="12.75" customHeight="1" x14ac:dyDescent="0.3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2:28" ht="12.75" customHeight="1" x14ac:dyDescent="0.3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2:28" ht="12.75" customHeight="1" x14ac:dyDescent="0.3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2:28" ht="12.75" customHeight="1" x14ac:dyDescent="0.3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2:28" ht="12.75" customHeight="1" x14ac:dyDescent="0.3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2:28" ht="12.75" customHeight="1" x14ac:dyDescent="0.3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2:28" ht="12.75" customHeight="1" x14ac:dyDescent="0.3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2:28" ht="12.75" customHeight="1" x14ac:dyDescent="0.3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2:28" ht="12.75" customHeight="1" x14ac:dyDescent="0.3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2:28" ht="12.75" customHeight="1" x14ac:dyDescent="0.3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2:28" ht="12.75" customHeight="1" x14ac:dyDescent="0.3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2:28" ht="12.75" customHeight="1" x14ac:dyDescent="0.3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2:28" ht="12.75" customHeight="1" x14ac:dyDescent="0.3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2:28" ht="12.75" customHeight="1" x14ac:dyDescent="0.3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2:28" ht="12.75" customHeight="1" x14ac:dyDescent="0.3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2:28" ht="12.75" customHeight="1" x14ac:dyDescent="0.3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2:28" ht="12.75" customHeight="1" x14ac:dyDescent="0.3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2:28" ht="12.75" customHeight="1" x14ac:dyDescent="0.3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2:28" ht="12.75" customHeight="1" x14ac:dyDescent="0.3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2:28" ht="12.75" customHeight="1" x14ac:dyDescent="0.3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2:28" ht="12.75" customHeight="1" x14ac:dyDescent="0.3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2:28" ht="12.75" customHeight="1" x14ac:dyDescent="0.3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2:28" ht="12.75" customHeight="1" x14ac:dyDescent="0.3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2:28" ht="12.75" customHeight="1" x14ac:dyDescent="0.3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2:28" ht="12.75" customHeight="1" x14ac:dyDescent="0.3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2:28" ht="12.75" customHeight="1" x14ac:dyDescent="0.3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2:28" ht="12.75" customHeight="1" x14ac:dyDescent="0.3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2:28" ht="12.75" customHeight="1" x14ac:dyDescent="0.3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2:28" ht="12.75" customHeight="1" x14ac:dyDescent="0.3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2:28" ht="12.75" customHeight="1" x14ac:dyDescent="0.3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2:28" ht="12.75" customHeight="1" x14ac:dyDescent="0.3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2:28" ht="12.75" customHeight="1" x14ac:dyDescent="0.3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2:28" ht="12.75" customHeight="1" x14ac:dyDescent="0.3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2:28" ht="12.75" customHeight="1" x14ac:dyDescent="0.3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2:28" ht="12.75" customHeight="1" x14ac:dyDescent="0.3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2:28" ht="12.75" customHeight="1" x14ac:dyDescent="0.3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2:28" ht="12.75" customHeight="1" x14ac:dyDescent="0.3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2:28" ht="12.75" customHeight="1" x14ac:dyDescent="0.3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2:28" ht="12.75" customHeight="1" x14ac:dyDescent="0.3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2:28" ht="12.75" customHeight="1" x14ac:dyDescent="0.3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2:28" ht="12.75" customHeight="1" x14ac:dyDescent="0.3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2:28" ht="12.75" customHeight="1" x14ac:dyDescent="0.3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2:28" ht="12.75" customHeight="1" x14ac:dyDescent="0.3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2:28" ht="12.75" customHeight="1" x14ac:dyDescent="0.3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2:28" ht="12.75" customHeight="1" x14ac:dyDescent="0.3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2:28" ht="12.75" customHeight="1" x14ac:dyDescent="0.3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2:28" ht="12.75" customHeight="1" x14ac:dyDescent="0.3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2:28" ht="12.75" customHeight="1" x14ac:dyDescent="0.3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2:28" ht="12.75" customHeight="1" x14ac:dyDescent="0.3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2:28" ht="12.75" customHeight="1" x14ac:dyDescent="0.3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2:28" ht="12.75" customHeight="1" x14ac:dyDescent="0.3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2:28" ht="12.75" customHeight="1" x14ac:dyDescent="0.3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2:28" ht="12.75" customHeight="1" x14ac:dyDescent="0.3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2:28" ht="12.75" customHeight="1" x14ac:dyDescent="0.3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2:28" ht="12.75" customHeight="1" x14ac:dyDescent="0.3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2:28" ht="12.75" customHeight="1" x14ac:dyDescent="0.3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2:28" ht="12.75" customHeight="1" x14ac:dyDescent="0.3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2:28" ht="12.75" customHeight="1" x14ac:dyDescent="0.3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2:28" ht="12.75" customHeight="1" x14ac:dyDescent="0.3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2:28" ht="12.75" customHeight="1" x14ac:dyDescent="0.3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2:28" ht="12.75" customHeight="1" x14ac:dyDescent="0.3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2:28" ht="12.75" customHeight="1" x14ac:dyDescent="0.3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2:28" ht="12.75" customHeight="1" x14ac:dyDescent="0.3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2:28" ht="12.75" customHeight="1" x14ac:dyDescent="0.3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2:28" ht="12.75" customHeight="1" x14ac:dyDescent="0.3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2:28" ht="12.75" customHeight="1" x14ac:dyDescent="0.3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2:28" ht="12.75" customHeight="1" x14ac:dyDescent="0.3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2:28" ht="12.75" customHeight="1" x14ac:dyDescent="0.3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2:28" ht="12.75" customHeight="1" x14ac:dyDescent="0.3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2:28" ht="12.75" customHeight="1" x14ac:dyDescent="0.3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2:28" ht="12.75" customHeight="1" x14ac:dyDescent="0.3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2:28" ht="12.75" customHeight="1" x14ac:dyDescent="0.3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2:28" ht="12.75" customHeight="1" x14ac:dyDescent="0.3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2:28" ht="12.75" customHeight="1" x14ac:dyDescent="0.3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2:28" ht="12.75" customHeight="1" x14ac:dyDescent="0.3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2:28" ht="12.75" customHeight="1" x14ac:dyDescent="0.3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2:28" ht="12.75" customHeight="1" x14ac:dyDescent="0.3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2:28" ht="12.75" customHeight="1" x14ac:dyDescent="0.3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2:28" ht="12.75" customHeight="1" x14ac:dyDescent="0.3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2:28" ht="12.75" customHeight="1" x14ac:dyDescent="0.3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2:28" ht="12.75" customHeight="1" x14ac:dyDescent="0.3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2:28" ht="12.75" customHeight="1" x14ac:dyDescent="0.3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2:28" ht="12.75" customHeight="1" x14ac:dyDescent="0.3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2:28" ht="12.75" customHeight="1" x14ac:dyDescent="0.3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2:28" ht="12.75" customHeight="1" x14ac:dyDescent="0.3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2:28" ht="12.75" customHeight="1" x14ac:dyDescent="0.3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2:28" ht="12.75" customHeight="1" x14ac:dyDescent="0.3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2:28" ht="12.75" customHeight="1" x14ac:dyDescent="0.3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2:28" ht="12.75" customHeight="1" x14ac:dyDescent="0.3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2:28" ht="12.75" customHeight="1" x14ac:dyDescent="0.3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2:28" ht="12.75" customHeight="1" x14ac:dyDescent="0.3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2:28" ht="12.75" customHeight="1" x14ac:dyDescent="0.3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2:28" ht="12.75" customHeight="1" x14ac:dyDescent="0.3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2:28" ht="12.75" customHeight="1" x14ac:dyDescent="0.3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spans="2:28" ht="12.75" customHeight="1" x14ac:dyDescent="0.3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  <row r="1002" spans="2:28" ht="12.75" customHeight="1" x14ac:dyDescent="0.3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</row>
    <row r="1003" spans="2:28" ht="12.75" customHeight="1" x14ac:dyDescent="0.3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</row>
    <row r="1004" spans="2:28" ht="12.75" customHeight="1" x14ac:dyDescent="0.3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</row>
    <row r="1005" spans="2:28" ht="12.75" customHeight="1" x14ac:dyDescent="0.3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</row>
    <row r="1006" spans="2:28" ht="12.75" customHeight="1" x14ac:dyDescent="0.3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</row>
    <row r="1007" spans="2:28" ht="12.75" customHeight="1" x14ac:dyDescent="0.3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</row>
    <row r="1008" spans="2:28" ht="12.75" customHeight="1" x14ac:dyDescent="0.3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</row>
    <row r="1009" spans="2:28" ht="12.75" customHeight="1" x14ac:dyDescent="0.3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</row>
    <row r="1010" spans="2:28" ht="12.75" customHeight="1" x14ac:dyDescent="0.3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</row>
    <row r="1011" spans="2:28" ht="12.75" customHeight="1" x14ac:dyDescent="0.3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</row>
    <row r="1012" spans="2:28" ht="12.75" customHeight="1" x14ac:dyDescent="0.3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</row>
    <row r="1013" spans="2:28" ht="12.75" customHeight="1" x14ac:dyDescent="0.3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</row>
    <row r="1014" spans="2:28" ht="12.75" customHeight="1" x14ac:dyDescent="0.3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</row>
    <row r="1015" spans="2:28" ht="12.75" customHeight="1" x14ac:dyDescent="0.3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</row>
    <row r="1016" spans="2:28" ht="12.75" customHeight="1" x14ac:dyDescent="0.3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</row>
    <row r="1017" spans="2:28" ht="12.75" customHeight="1" x14ac:dyDescent="0.3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</row>
    <row r="1018" spans="2:28" ht="12.75" customHeight="1" x14ac:dyDescent="0.3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</row>
    <row r="1019" spans="2:28" ht="12.75" customHeight="1" x14ac:dyDescent="0.3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</row>
    <row r="1020" spans="2:28" ht="12.75" customHeight="1" x14ac:dyDescent="0.3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</row>
    <row r="1021" spans="2:28" ht="12.75" customHeight="1" x14ac:dyDescent="0.3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</row>
    <row r="1022" spans="2:28" ht="12.75" customHeight="1" x14ac:dyDescent="0.3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</row>
    <row r="1023" spans="2:28" ht="12.75" customHeight="1" x14ac:dyDescent="0.3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</row>
    <row r="1024" spans="2:28" ht="12.75" customHeight="1" x14ac:dyDescent="0.3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</row>
  </sheetData>
  <sheetProtection sheet="1" objects="1" scenarios="1"/>
  <dataConsolidate/>
  <mergeCells count="44">
    <mergeCell ref="B81:K81"/>
    <mergeCell ref="D54:P54"/>
    <mergeCell ref="B57:C57"/>
    <mergeCell ref="B59:P65"/>
    <mergeCell ref="B66:L67"/>
    <mergeCell ref="C79:F79"/>
    <mergeCell ref="B80:H80"/>
    <mergeCell ref="H45:L45"/>
    <mergeCell ref="R45:S46"/>
    <mergeCell ref="H46:L46"/>
    <mergeCell ref="H47:L47"/>
    <mergeCell ref="B49:C54"/>
    <mergeCell ref="D49:P49"/>
    <mergeCell ref="D50:P50"/>
    <mergeCell ref="D51:P51"/>
    <mergeCell ref="D52:P52"/>
    <mergeCell ref="D53:P53"/>
    <mergeCell ref="R19:S21"/>
    <mergeCell ref="R22:S23"/>
    <mergeCell ref="B42:D43"/>
    <mergeCell ref="N42:O42"/>
    <mergeCell ref="R42:S44"/>
    <mergeCell ref="H43:L43"/>
    <mergeCell ref="N43:O43"/>
    <mergeCell ref="H44:L44"/>
    <mergeCell ref="N44:O44"/>
    <mergeCell ref="G17:O17"/>
    <mergeCell ref="E10:L10"/>
    <mergeCell ref="M10:O10"/>
    <mergeCell ref="B12:C12"/>
    <mergeCell ref="B14:E14"/>
    <mergeCell ref="G14:P14"/>
    <mergeCell ref="B16:F16"/>
    <mergeCell ref="G16:H16"/>
    <mergeCell ref="I16:L16"/>
    <mergeCell ref="M16:N16"/>
    <mergeCell ref="O16:P16"/>
    <mergeCell ref="B4:P6"/>
    <mergeCell ref="B7:C7"/>
    <mergeCell ref="D7:G7"/>
    <mergeCell ref="H7:I7"/>
    <mergeCell ref="J7:L7"/>
    <mergeCell ref="M7:N7"/>
    <mergeCell ref="O7:P7"/>
  </mergeCells>
  <conditionalFormatting sqref="D18:D41">
    <cfRule type="expression" dxfId="44" priority="15">
      <formula>D18&lt;&gt;E19</formula>
    </cfRule>
  </conditionalFormatting>
  <conditionalFormatting sqref="E19:E41">
    <cfRule type="expression" dxfId="43" priority="14">
      <formula>E19&lt;&gt;D18</formula>
    </cfRule>
  </conditionalFormatting>
  <conditionalFormatting sqref="F18:F29">
    <cfRule type="cellIs" dxfId="42" priority="2" operator="lessThan">
      <formula>$O$90</formula>
    </cfRule>
    <cfRule type="cellIs" dxfId="41" priority="3" operator="greaterThan">
      <formula>$N$90</formula>
    </cfRule>
  </conditionalFormatting>
  <conditionalFormatting sqref="F30:F41">
    <cfRule type="cellIs" dxfId="40" priority="5" operator="lessThan">
      <formula>$O$92</formula>
    </cfRule>
    <cfRule type="cellIs" dxfId="39" priority="6" operator="greaterThan">
      <formula>$M$92</formula>
    </cfRule>
  </conditionalFormatting>
  <conditionalFormatting sqref="M10:O10">
    <cfRule type="expression" dxfId="38" priority="59">
      <formula>#REF!&lt;25%</formula>
    </cfRule>
  </conditionalFormatting>
  <conditionalFormatting sqref="P18:P29">
    <cfRule type="cellIs" dxfId="37" priority="11" operator="lessThanOrEqual">
      <formula>$S$90</formula>
    </cfRule>
  </conditionalFormatting>
  <conditionalFormatting sqref="P18:P4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{7776FA9A-1228-486A-B474-5258E0C1D3E9}</x14:id>
        </ext>
      </extLst>
    </cfRule>
  </conditionalFormatting>
  <conditionalFormatting sqref="P30:P41">
    <cfRule type="expression" priority="16" stopIfTrue="1">
      <formula>$F$14=12</formula>
    </cfRule>
    <cfRule type="cellIs" dxfId="36" priority="17" operator="lessThanOrEqual">
      <formula>$Q$92</formula>
    </cfRule>
  </conditionalFormatting>
  <conditionalFormatting sqref="P42">
    <cfRule type="cellIs" dxfId="35" priority="4" operator="lessThan">
      <formula>$P$43</formula>
    </cfRule>
  </conditionalFormatting>
  <dataValidations count="3">
    <dataValidation type="list" allowBlank="1" showErrorMessage="1" sqref="F14" xr:uid="{00000000-0002-0000-0100-000000000000}">
      <formula1>"12.0,24.0"</formula1>
    </dataValidation>
    <dataValidation type="list" allowBlank="1" showInputMessage="1" showErrorMessage="1" sqref="C18" xr:uid="{00000000-0002-0000-0100-000001000000}">
      <formula1>"January,February,March,April,May,June,July,August,September,October,November,December"</formula1>
    </dataValidation>
    <dataValidation type="list" showDropDown="1" showErrorMessage="1" sqref="G42:G43" xr:uid="{00000000-0002-0000-0100-000002000000}">
      <formula1>"12.0,24.0"</formula1>
    </dataValidation>
  </dataValidations>
  <printOptions horizontalCentered="1"/>
  <pageMargins left="0.25" right="0.25" top="0.2" bottom="0.2" header="0" footer="0"/>
  <pageSetup scale="4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6FA9A-1228-486A-B474-5258E0C1D3E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P18:P41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N934"/>
  <sheetViews>
    <sheetView zoomScale="70" zoomScaleNormal="70" workbookViewId="0">
      <selection activeCell="D29" sqref="D29"/>
    </sheetView>
  </sheetViews>
  <sheetFormatPr defaultColWidth="9.1796875" defaultRowHeight="14.5" x14ac:dyDescent="0.35"/>
  <cols>
    <col min="1" max="1" width="4.54296875" style="140" customWidth="1"/>
    <col min="2" max="2" width="85.26953125" style="1" customWidth="1"/>
    <col min="3" max="3" width="69.26953125" style="1" customWidth="1"/>
    <col min="4" max="4" width="42.81640625" style="1" customWidth="1"/>
    <col min="5" max="5" width="9.1796875" style="140"/>
    <col min="6" max="6" width="11.54296875" style="140" bestFit="1" customWidth="1"/>
    <col min="7" max="170" width="9.1796875" style="140"/>
    <col min="171" max="16384" width="9.1796875" style="1"/>
  </cols>
  <sheetData>
    <row r="1" spans="1:4" s="140" customFormat="1" ht="15" thickBot="1" x14ac:dyDescent="0.4">
      <c r="A1" s="138"/>
      <c r="B1" s="141"/>
      <c r="C1" s="141"/>
      <c r="D1" s="142"/>
    </row>
    <row r="2" spans="1:4" ht="58.5" customHeight="1" thickBot="1" x14ac:dyDescent="0.5">
      <c r="A2" s="139"/>
      <c r="B2" s="369" t="s">
        <v>51</v>
      </c>
      <c r="C2" s="370"/>
      <c r="D2" s="371"/>
    </row>
    <row r="3" spans="1:4" ht="23.5" x14ac:dyDescent="0.55000000000000004">
      <c r="A3" s="139"/>
      <c r="B3" s="115" t="s">
        <v>32</v>
      </c>
      <c r="C3" s="372"/>
      <c r="D3" s="373"/>
    </row>
    <row r="4" spans="1:4" ht="23.5" x14ac:dyDescent="0.55000000000000004">
      <c r="A4" s="139"/>
      <c r="B4" s="116" t="s">
        <v>33</v>
      </c>
      <c r="C4" s="374"/>
      <c r="D4" s="375"/>
    </row>
    <row r="5" spans="1:4" ht="23.5" x14ac:dyDescent="0.55000000000000004">
      <c r="A5" s="139"/>
      <c r="B5" s="116" t="s">
        <v>50</v>
      </c>
      <c r="C5" s="376"/>
      <c r="D5" s="377"/>
    </row>
    <row r="6" spans="1:4" ht="24" thickBot="1" x14ac:dyDescent="0.6">
      <c r="A6" s="139"/>
      <c r="B6" s="117" t="s">
        <v>49</v>
      </c>
      <c r="C6" s="374"/>
      <c r="D6" s="375"/>
    </row>
    <row r="7" spans="1:4" ht="24" thickBot="1" x14ac:dyDescent="0.6">
      <c r="A7" s="138"/>
      <c r="B7" s="350"/>
      <c r="C7" s="351"/>
      <c r="D7" s="352"/>
    </row>
    <row r="8" spans="1:4" ht="26.5" thickBot="1" x14ac:dyDescent="0.65">
      <c r="A8" s="138"/>
      <c r="B8" s="118" t="s">
        <v>48</v>
      </c>
      <c r="C8" s="119" t="s">
        <v>47</v>
      </c>
      <c r="D8" s="120">
        <v>0</v>
      </c>
    </row>
    <row r="9" spans="1:4" ht="24" thickBot="1" x14ac:dyDescent="0.6">
      <c r="A9" s="138"/>
      <c r="B9" s="358"/>
      <c r="C9" s="359"/>
      <c r="D9" s="360"/>
    </row>
    <row r="10" spans="1:4" ht="23.5" x14ac:dyDescent="0.55000000000000004">
      <c r="A10" s="138"/>
      <c r="B10" s="361" t="s">
        <v>46</v>
      </c>
      <c r="C10" s="121" t="s">
        <v>45</v>
      </c>
      <c r="D10" s="122">
        <v>0</v>
      </c>
    </row>
    <row r="11" spans="1:4" ht="23.5" x14ac:dyDescent="0.55000000000000004">
      <c r="A11" s="138"/>
      <c r="B11" s="362"/>
      <c r="C11" s="121" t="s">
        <v>44</v>
      </c>
      <c r="D11" s="122">
        <v>0</v>
      </c>
    </row>
    <row r="12" spans="1:4" ht="23.5" x14ac:dyDescent="0.55000000000000004">
      <c r="A12" s="138"/>
      <c r="B12" s="363"/>
      <c r="C12" s="121" t="s">
        <v>43</v>
      </c>
      <c r="D12" s="122">
        <v>0</v>
      </c>
    </row>
    <row r="13" spans="1:4" ht="47" x14ac:dyDescent="0.55000000000000004">
      <c r="A13" s="138"/>
      <c r="B13" s="363"/>
      <c r="C13" s="123" t="s">
        <v>42</v>
      </c>
      <c r="D13" s="122">
        <v>0</v>
      </c>
    </row>
    <row r="14" spans="1:4" ht="23.5" x14ac:dyDescent="0.55000000000000004">
      <c r="A14" s="138"/>
      <c r="B14" s="363"/>
      <c r="C14" s="121" t="s">
        <v>41</v>
      </c>
      <c r="D14" s="122">
        <v>0</v>
      </c>
    </row>
    <row r="15" spans="1:4" ht="24" thickBot="1" x14ac:dyDescent="0.6">
      <c r="A15" s="138"/>
      <c r="B15" s="364"/>
      <c r="C15" s="119" t="s">
        <v>40</v>
      </c>
      <c r="D15" s="124">
        <f>SUM(D10,D11,D12,D13,D14)</f>
        <v>0</v>
      </c>
    </row>
    <row r="16" spans="1:4" ht="24" thickBot="1" x14ac:dyDescent="0.6">
      <c r="A16" s="138"/>
      <c r="B16" s="350"/>
      <c r="C16" s="351"/>
      <c r="D16" s="352"/>
    </row>
    <row r="17" spans="1:17" ht="47.5" thickBot="1" x14ac:dyDescent="0.6">
      <c r="A17" s="138"/>
      <c r="B17" s="125" t="s">
        <v>39</v>
      </c>
      <c r="C17" s="126" t="s">
        <v>38</v>
      </c>
      <c r="D17" s="127" t="e">
        <f>D8/D15</f>
        <v>#DIV/0!</v>
      </c>
    </row>
    <row r="18" spans="1:17" ht="24" customHeight="1" x14ac:dyDescent="0.55000000000000004">
      <c r="A18" s="138"/>
      <c r="B18" s="128"/>
      <c r="C18" s="365" t="e">
        <f>IF(D17&gt;=1,"DSCR&gt;1.0",IF(D17&lt;0.5,"NOT ELIGIBLE",IF(AND(D17&lt;1,D17&gt;=0.5),"DSCR&lt;1.0")))</f>
        <v>#DIV/0!</v>
      </c>
      <c r="D18" s="366"/>
    </row>
    <row r="19" spans="1:17" ht="23.25" customHeight="1" thickBot="1" x14ac:dyDescent="0.6">
      <c r="A19" s="138"/>
      <c r="B19" s="129"/>
      <c r="C19" s="367"/>
      <c r="D19" s="368"/>
    </row>
    <row r="20" spans="1:17" ht="23.5" x14ac:dyDescent="0.55000000000000004">
      <c r="A20" s="138"/>
      <c r="B20" s="353" t="s">
        <v>37</v>
      </c>
      <c r="C20" s="354"/>
      <c r="D20" s="355"/>
    </row>
    <row r="21" spans="1:17" ht="23.5" x14ac:dyDescent="0.35">
      <c r="A21" s="138"/>
      <c r="B21" s="338"/>
      <c r="C21" s="339"/>
      <c r="D21" s="340"/>
    </row>
    <row r="22" spans="1:17" ht="23.5" x14ac:dyDescent="0.35">
      <c r="A22" s="138"/>
      <c r="B22" s="338"/>
      <c r="C22" s="339"/>
      <c r="D22" s="340"/>
    </row>
    <row r="23" spans="1:17" ht="23.5" x14ac:dyDescent="0.35">
      <c r="A23" s="138"/>
      <c r="B23" s="338"/>
      <c r="C23" s="339"/>
      <c r="D23" s="340"/>
    </row>
    <row r="24" spans="1:17" ht="23.5" x14ac:dyDescent="0.35">
      <c r="A24" s="138"/>
      <c r="B24" s="338"/>
      <c r="C24" s="339"/>
      <c r="D24" s="340"/>
    </row>
    <row r="25" spans="1:17" ht="23.5" x14ac:dyDescent="0.35">
      <c r="A25" s="138"/>
      <c r="B25" s="338"/>
      <c r="C25" s="339"/>
      <c r="D25" s="340"/>
    </row>
    <row r="26" spans="1:17" ht="23.5" x14ac:dyDescent="0.35">
      <c r="A26" s="138"/>
      <c r="B26" s="338"/>
      <c r="C26" s="339"/>
      <c r="D26" s="340"/>
    </row>
    <row r="27" spans="1:17" ht="24" thickBot="1" x14ac:dyDescent="0.4">
      <c r="A27" s="138"/>
      <c r="B27" s="347"/>
      <c r="C27" s="348"/>
      <c r="D27" s="349"/>
    </row>
    <row r="28" spans="1:17" x14ac:dyDescent="0.35">
      <c r="B28" s="130"/>
      <c r="C28" s="131"/>
      <c r="D28" s="132"/>
    </row>
    <row r="29" spans="1:17" ht="21" x14ac:dyDescent="0.5">
      <c r="B29" s="356" t="s">
        <v>11</v>
      </c>
      <c r="C29" s="357"/>
      <c r="D29" s="133" t="s">
        <v>145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7" x14ac:dyDescent="0.35">
      <c r="B30" s="134"/>
      <c r="C30" s="9"/>
      <c r="D30" s="135"/>
      <c r="E30" s="143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x14ac:dyDescent="0.35">
      <c r="B31" s="341" t="s">
        <v>10</v>
      </c>
      <c r="C31" s="342"/>
      <c r="D31" s="343"/>
      <c r="E31" s="145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x14ac:dyDescent="0.35">
      <c r="B32" s="341"/>
      <c r="C32" s="342"/>
      <c r="D32" s="343"/>
      <c r="E32" s="145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x14ac:dyDescent="0.35">
      <c r="B33" s="341"/>
      <c r="C33" s="342"/>
      <c r="D33" s="343"/>
      <c r="E33" s="145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2:17" x14ac:dyDescent="0.35">
      <c r="B34" s="341"/>
      <c r="C34" s="342"/>
      <c r="D34" s="343"/>
      <c r="E34" s="145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2:17" x14ac:dyDescent="0.35">
      <c r="B35" s="341"/>
      <c r="C35" s="342"/>
      <c r="D35" s="343"/>
      <c r="E35" s="145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2:17" x14ac:dyDescent="0.35">
      <c r="B36" s="341"/>
      <c r="C36" s="342"/>
      <c r="D36" s="343"/>
      <c r="E36" s="145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</row>
    <row r="37" spans="2:17" x14ac:dyDescent="0.35">
      <c r="B37" s="341"/>
      <c r="C37" s="342"/>
      <c r="D37" s="343"/>
      <c r="E37" s="145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2:17" ht="15" thickBot="1" x14ac:dyDescent="0.4">
      <c r="B38" s="344"/>
      <c r="C38" s="345"/>
      <c r="D38" s="346"/>
    </row>
    <row r="39" spans="2:17" s="140" customFormat="1" x14ac:dyDescent="0.35"/>
    <row r="40" spans="2:17" s="140" customFormat="1" x14ac:dyDescent="0.35"/>
    <row r="41" spans="2:17" s="140" customFormat="1" x14ac:dyDescent="0.35"/>
    <row r="42" spans="2:17" s="140" customFormat="1" x14ac:dyDescent="0.35"/>
    <row r="43" spans="2:17" s="140" customFormat="1" x14ac:dyDescent="0.35"/>
    <row r="44" spans="2:17" s="140" customFormat="1" x14ac:dyDescent="0.35"/>
    <row r="45" spans="2:17" s="140" customFormat="1" x14ac:dyDescent="0.35"/>
    <row r="46" spans="2:17" s="140" customFormat="1" x14ac:dyDescent="0.35"/>
    <row r="47" spans="2:17" s="140" customFormat="1" x14ac:dyDescent="0.35"/>
    <row r="48" spans="2:17" s="140" customFormat="1" x14ac:dyDescent="0.35"/>
    <row r="49" s="140" customFormat="1" x14ac:dyDescent="0.35"/>
    <row r="50" s="140" customFormat="1" x14ac:dyDescent="0.35"/>
    <row r="51" s="140" customFormat="1" x14ac:dyDescent="0.35"/>
    <row r="52" s="140" customFormat="1" x14ac:dyDescent="0.35"/>
    <row r="53" s="140" customFormat="1" x14ac:dyDescent="0.35"/>
    <row r="54" s="140" customFormat="1" x14ac:dyDescent="0.35"/>
    <row r="55" s="140" customFormat="1" x14ac:dyDescent="0.35"/>
    <row r="56" s="140" customFormat="1" x14ac:dyDescent="0.35"/>
    <row r="57" s="140" customFormat="1" x14ac:dyDescent="0.35"/>
    <row r="58" s="140" customFormat="1" x14ac:dyDescent="0.35"/>
    <row r="59" s="140" customFormat="1" x14ac:dyDescent="0.35"/>
    <row r="60" s="140" customFormat="1" x14ac:dyDescent="0.35"/>
    <row r="61" s="140" customFormat="1" x14ac:dyDescent="0.35"/>
    <row r="62" s="140" customFormat="1" x14ac:dyDescent="0.35"/>
    <row r="63" s="140" customFormat="1" x14ac:dyDescent="0.35"/>
    <row r="64" s="140" customFormat="1" x14ac:dyDescent="0.35"/>
    <row r="65" s="140" customFormat="1" x14ac:dyDescent="0.35"/>
    <row r="66" s="140" customFormat="1" x14ac:dyDescent="0.35"/>
    <row r="67" s="140" customFormat="1" x14ac:dyDescent="0.35"/>
    <row r="68" s="140" customFormat="1" x14ac:dyDescent="0.35"/>
    <row r="69" s="140" customFormat="1" x14ac:dyDescent="0.35"/>
    <row r="70" s="140" customFormat="1" x14ac:dyDescent="0.35"/>
    <row r="71" s="140" customFormat="1" x14ac:dyDescent="0.35"/>
    <row r="72" s="140" customFormat="1" x14ac:dyDescent="0.35"/>
    <row r="73" s="140" customFormat="1" x14ac:dyDescent="0.35"/>
    <row r="74" s="140" customFormat="1" x14ac:dyDescent="0.35"/>
    <row r="75" s="140" customFormat="1" x14ac:dyDescent="0.35"/>
    <row r="76" s="140" customFormat="1" x14ac:dyDescent="0.35"/>
    <row r="77" s="140" customFormat="1" x14ac:dyDescent="0.35"/>
    <row r="78" s="140" customFormat="1" x14ac:dyDescent="0.35"/>
    <row r="79" s="140" customFormat="1" x14ac:dyDescent="0.35"/>
    <row r="80" s="140" customFormat="1" x14ac:dyDescent="0.35"/>
    <row r="81" s="140" customFormat="1" x14ac:dyDescent="0.35"/>
    <row r="82" s="140" customFormat="1" x14ac:dyDescent="0.35"/>
    <row r="83" s="140" customFormat="1" x14ac:dyDescent="0.35"/>
    <row r="84" s="140" customFormat="1" x14ac:dyDescent="0.35"/>
    <row r="85" s="140" customFormat="1" x14ac:dyDescent="0.35"/>
    <row r="86" s="140" customFormat="1" x14ac:dyDescent="0.35"/>
    <row r="87" s="140" customFormat="1" x14ac:dyDescent="0.35"/>
    <row r="88" s="140" customFormat="1" x14ac:dyDescent="0.35"/>
    <row r="89" s="140" customFormat="1" x14ac:dyDescent="0.35"/>
    <row r="90" s="140" customFormat="1" x14ac:dyDescent="0.35"/>
    <row r="91" s="140" customFormat="1" x14ac:dyDescent="0.35"/>
    <row r="92" s="140" customFormat="1" x14ac:dyDescent="0.35"/>
    <row r="93" s="140" customFormat="1" x14ac:dyDescent="0.35"/>
    <row r="94" s="140" customFormat="1" x14ac:dyDescent="0.35"/>
    <row r="95" s="140" customFormat="1" x14ac:dyDescent="0.35"/>
    <row r="96" s="140" customFormat="1" x14ac:dyDescent="0.35"/>
    <row r="97" s="140" customFormat="1" x14ac:dyDescent="0.35"/>
    <row r="98" s="140" customFormat="1" x14ac:dyDescent="0.35"/>
    <row r="99" s="140" customFormat="1" x14ac:dyDescent="0.35"/>
    <row r="100" s="140" customFormat="1" x14ac:dyDescent="0.35"/>
    <row r="101" s="140" customFormat="1" x14ac:dyDescent="0.35"/>
    <row r="102" s="140" customFormat="1" x14ac:dyDescent="0.35"/>
    <row r="103" s="140" customFormat="1" x14ac:dyDescent="0.35"/>
    <row r="104" s="140" customFormat="1" x14ac:dyDescent="0.35"/>
    <row r="105" s="140" customFormat="1" x14ac:dyDescent="0.35"/>
    <row r="106" s="140" customFormat="1" x14ac:dyDescent="0.35"/>
    <row r="107" s="140" customFormat="1" x14ac:dyDescent="0.35"/>
    <row r="108" s="140" customFormat="1" x14ac:dyDescent="0.35"/>
    <row r="109" s="140" customFormat="1" x14ac:dyDescent="0.35"/>
    <row r="110" s="140" customFormat="1" x14ac:dyDescent="0.35"/>
    <row r="111" s="140" customFormat="1" x14ac:dyDescent="0.35"/>
    <row r="112" s="140" customFormat="1" x14ac:dyDescent="0.35"/>
    <row r="113" s="140" customFormat="1" x14ac:dyDescent="0.35"/>
    <row r="114" s="140" customFormat="1" x14ac:dyDescent="0.35"/>
    <row r="115" s="140" customFormat="1" x14ac:dyDescent="0.35"/>
    <row r="116" s="140" customFormat="1" x14ac:dyDescent="0.35"/>
    <row r="117" s="140" customFormat="1" x14ac:dyDescent="0.35"/>
    <row r="118" s="140" customFormat="1" x14ac:dyDescent="0.35"/>
    <row r="119" s="140" customFormat="1" x14ac:dyDescent="0.35"/>
    <row r="120" s="140" customFormat="1" x14ac:dyDescent="0.35"/>
    <row r="121" s="140" customFormat="1" x14ac:dyDescent="0.35"/>
    <row r="122" s="140" customFormat="1" x14ac:dyDescent="0.35"/>
    <row r="123" s="140" customFormat="1" x14ac:dyDescent="0.35"/>
    <row r="124" s="140" customFormat="1" x14ac:dyDescent="0.35"/>
    <row r="125" s="140" customFormat="1" x14ac:dyDescent="0.35"/>
    <row r="126" s="140" customFormat="1" x14ac:dyDescent="0.35"/>
    <row r="127" s="140" customFormat="1" x14ac:dyDescent="0.35"/>
    <row r="128" s="140" customFormat="1" x14ac:dyDescent="0.35"/>
    <row r="129" s="140" customFormat="1" x14ac:dyDescent="0.35"/>
    <row r="130" s="140" customFormat="1" x14ac:dyDescent="0.35"/>
    <row r="131" s="140" customFormat="1" x14ac:dyDescent="0.35"/>
    <row r="132" s="140" customFormat="1" x14ac:dyDescent="0.35"/>
    <row r="133" s="140" customFormat="1" x14ac:dyDescent="0.35"/>
    <row r="134" s="140" customFormat="1" x14ac:dyDescent="0.35"/>
    <row r="135" s="140" customFormat="1" x14ac:dyDescent="0.35"/>
    <row r="136" s="140" customFormat="1" x14ac:dyDescent="0.35"/>
    <row r="137" s="140" customFormat="1" x14ac:dyDescent="0.35"/>
    <row r="138" s="140" customFormat="1" x14ac:dyDescent="0.35"/>
    <row r="139" s="140" customFormat="1" x14ac:dyDescent="0.35"/>
    <row r="140" s="140" customFormat="1" x14ac:dyDescent="0.35"/>
    <row r="141" s="140" customFormat="1" x14ac:dyDescent="0.35"/>
    <row r="142" s="140" customFormat="1" x14ac:dyDescent="0.35"/>
    <row r="143" s="140" customFormat="1" x14ac:dyDescent="0.35"/>
    <row r="144" s="140" customFormat="1" x14ac:dyDescent="0.35"/>
    <row r="145" s="140" customFormat="1" x14ac:dyDescent="0.35"/>
    <row r="146" s="140" customFormat="1" x14ac:dyDescent="0.35"/>
    <row r="147" s="140" customFormat="1" x14ac:dyDescent="0.35"/>
    <row r="148" s="140" customFormat="1" x14ac:dyDescent="0.35"/>
    <row r="149" s="140" customFormat="1" x14ac:dyDescent="0.35"/>
    <row r="150" s="140" customFormat="1" x14ac:dyDescent="0.35"/>
    <row r="151" s="140" customFormat="1" x14ac:dyDescent="0.35"/>
    <row r="152" s="140" customFormat="1" x14ac:dyDescent="0.35"/>
    <row r="153" s="140" customFormat="1" x14ac:dyDescent="0.35"/>
    <row r="154" s="140" customFormat="1" x14ac:dyDescent="0.35"/>
    <row r="155" s="140" customFormat="1" x14ac:dyDescent="0.35"/>
    <row r="156" s="140" customFormat="1" x14ac:dyDescent="0.35"/>
    <row r="157" s="140" customFormat="1" x14ac:dyDescent="0.35"/>
    <row r="158" s="140" customFormat="1" x14ac:dyDescent="0.35"/>
    <row r="159" s="140" customFormat="1" x14ac:dyDescent="0.35"/>
    <row r="160" s="140" customFormat="1" x14ac:dyDescent="0.35"/>
    <row r="161" s="140" customFormat="1" x14ac:dyDescent="0.35"/>
    <row r="162" s="140" customFormat="1" x14ac:dyDescent="0.35"/>
    <row r="163" s="140" customFormat="1" x14ac:dyDescent="0.35"/>
    <row r="164" s="140" customFormat="1" x14ac:dyDescent="0.35"/>
    <row r="165" s="140" customFormat="1" x14ac:dyDescent="0.35"/>
    <row r="166" s="140" customFormat="1" x14ac:dyDescent="0.35"/>
    <row r="167" s="140" customFormat="1" x14ac:dyDescent="0.35"/>
    <row r="168" s="140" customFormat="1" x14ac:dyDescent="0.35"/>
    <row r="169" s="140" customFormat="1" x14ac:dyDescent="0.35"/>
    <row r="170" s="140" customFormat="1" x14ac:dyDescent="0.35"/>
    <row r="171" s="140" customFormat="1" x14ac:dyDescent="0.35"/>
    <row r="172" s="140" customFormat="1" x14ac:dyDescent="0.35"/>
    <row r="173" s="140" customFormat="1" x14ac:dyDescent="0.35"/>
    <row r="174" s="140" customFormat="1" x14ac:dyDescent="0.35"/>
    <row r="175" s="140" customFormat="1" x14ac:dyDescent="0.35"/>
    <row r="176" s="140" customFormat="1" x14ac:dyDescent="0.35"/>
    <row r="177" s="140" customFormat="1" x14ac:dyDescent="0.35"/>
    <row r="178" s="140" customFormat="1" x14ac:dyDescent="0.35"/>
    <row r="179" s="140" customFormat="1" x14ac:dyDescent="0.35"/>
    <row r="180" s="140" customFormat="1" x14ac:dyDescent="0.35"/>
    <row r="181" s="140" customFormat="1" x14ac:dyDescent="0.35"/>
    <row r="182" s="140" customFormat="1" x14ac:dyDescent="0.35"/>
    <row r="183" s="140" customFormat="1" x14ac:dyDescent="0.35"/>
    <row r="184" s="140" customFormat="1" x14ac:dyDescent="0.35"/>
    <row r="185" s="140" customFormat="1" x14ac:dyDescent="0.35"/>
    <row r="186" s="140" customFormat="1" x14ac:dyDescent="0.35"/>
    <row r="187" s="140" customFormat="1" x14ac:dyDescent="0.35"/>
    <row r="188" s="140" customFormat="1" x14ac:dyDescent="0.35"/>
    <row r="189" s="140" customFormat="1" x14ac:dyDescent="0.35"/>
    <row r="190" s="140" customFormat="1" x14ac:dyDescent="0.35"/>
    <row r="191" s="140" customFormat="1" x14ac:dyDescent="0.35"/>
    <row r="192" s="140" customFormat="1" x14ac:dyDescent="0.35"/>
    <row r="193" s="140" customFormat="1" x14ac:dyDescent="0.35"/>
    <row r="194" s="140" customFormat="1" x14ac:dyDescent="0.35"/>
    <row r="195" s="140" customFormat="1" x14ac:dyDescent="0.35"/>
    <row r="196" s="140" customFormat="1" x14ac:dyDescent="0.35"/>
    <row r="197" s="140" customFormat="1" x14ac:dyDescent="0.35"/>
    <row r="198" s="140" customFormat="1" x14ac:dyDescent="0.35"/>
    <row r="199" s="140" customFormat="1" x14ac:dyDescent="0.35"/>
    <row r="200" s="140" customFormat="1" x14ac:dyDescent="0.35"/>
    <row r="201" s="140" customFormat="1" x14ac:dyDescent="0.35"/>
    <row r="202" s="140" customFormat="1" x14ac:dyDescent="0.35"/>
    <row r="203" s="140" customFormat="1" x14ac:dyDescent="0.35"/>
    <row r="204" s="140" customFormat="1" x14ac:dyDescent="0.35"/>
    <row r="205" s="140" customFormat="1" x14ac:dyDescent="0.35"/>
    <row r="206" s="140" customFormat="1" x14ac:dyDescent="0.35"/>
    <row r="207" s="140" customFormat="1" x14ac:dyDescent="0.35"/>
    <row r="208" s="140" customFormat="1" x14ac:dyDescent="0.35"/>
    <row r="209" s="140" customFormat="1" x14ac:dyDescent="0.35"/>
    <row r="210" s="140" customFormat="1" x14ac:dyDescent="0.35"/>
    <row r="211" s="140" customFormat="1" x14ac:dyDescent="0.35"/>
    <row r="212" s="140" customFormat="1" x14ac:dyDescent="0.35"/>
    <row r="213" s="140" customFormat="1" x14ac:dyDescent="0.35"/>
    <row r="214" s="140" customFormat="1" x14ac:dyDescent="0.35"/>
    <row r="215" s="140" customFormat="1" x14ac:dyDescent="0.35"/>
    <row r="216" s="140" customFormat="1" x14ac:dyDescent="0.35"/>
    <row r="217" s="140" customFormat="1" x14ac:dyDescent="0.35"/>
    <row r="218" s="140" customFormat="1" x14ac:dyDescent="0.35"/>
    <row r="219" s="140" customFormat="1" x14ac:dyDescent="0.35"/>
    <row r="220" s="140" customFormat="1" x14ac:dyDescent="0.35"/>
    <row r="221" s="140" customFormat="1" x14ac:dyDescent="0.35"/>
    <row r="222" s="140" customFormat="1" x14ac:dyDescent="0.35"/>
    <row r="223" s="140" customFormat="1" x14ac:dyDescent="0.35"/>
    <row r="224" s="140" customFormat="1" x14ac:dyDescent="0.35"/>
    <row r="225" s="140" customFormat="1" x14ac:dyDescent="0.35"/>
    <row r="226" s="140" customFormat="1" x14ac:dyDescent="0.35"/>
    <row r="227" s="140" customFormat="1" x14ac:dyDescent="0.35"/>
    <row r="228" s="140" customFormat="1" x14ac:dyDescent="0.35"/>
    <row r="229" s="140" customFormat="1" x14ac:dyDescent="0.35"/>
    <row r="230" s="140" customFormat="1" x14ac:dyDescent="0.35"/>
    <row r="231" s="140" customFormat="1" x14ac:dyDescent="0.35"/>
    <row r="232" s="140" customFormat="1" x14ac:dyDescent="0.35"/>
    <row r="233" s="140" customFormat="1" x14ac:dyDescent="0.35"/>
    <row r="234" s="140" customFormat="1" x14ac:dyDescent="0.35"/>
    <row r="235" s="140" customFormat="1" x14ac:dyDescent="0.35"/>
    <row r="236" s="140" customFormat="1" x14ac:dyDescent="0.35"/>
    <row r="237" s="140" customFormat="1" x14ac:dyDescent="0.35"/>
    <row r="238" s="140" customFormat="1" x14ac:dyDescent="0.35"/>
    <row r="239" s="140" customFormat="1" x14ac:dyDescent="0.35"/>
    <row r="240" s="140" customFormat="1" x14ac:dyDescent="0.35"/>
    <row r="241" s="140" customFormat="1" x14ac:dyDescent="0.35"/>
    <row r="242" s="140" customFormat="1" x14ac:dyDescent="0.35"/>
    <row r="243" s="140" customFormat="1" x14ac:dyDescent="0.35"/>
    <row r="244" s="140" customFormat="1" x14ac:dyDescent="0.35"/>
    <row r="245" s="140" customFormat="1" x14ac:dyDescent="0.35"/>
    <row r="246" s="140" customFormat="1" x14ac:dyDescent="0.35"/>
    <row r="247" s="140" customFormat="1" x14ac:dyDescent="0.35"/>
    <row r="248" s="140" customFormat="1" x14ac:dyDescent="0.35"/>
    <row r="249" s="140" customFormat="1" x14ac:dyDescent="0.35"/>
    <row r="250" s="140" customFormat="1" x14ac:dyDescent="0.35"/>
    <row r="251" s="140" customFormat="1" x14ac:dyDescent="0.35"/>
    <row r="252" s="140" customFormat="1" x14ac:dyDescent="0.35"/>
    <row r="253" s="140" customFormat="1" x14ac:dyDescent="0.35"/>
    <row r="254" s="140" customFormat="1" x14ac:dyDescent="0.35"/>
    <row r="255" s="140" customFormat="1" x14ac:dyDescent="0.35"/>
    <row r="256" s="140" customFormat="1" x14ac:dyDescent="0.35"/>
    <row r="257" s="140" customFormat="1" x14ac:dyDescent="0.35"/>
    <row r="258" s="140" customFormat="1" x14ac:dyDescent="0.35"/>
    <row r="259" s="140" customFormat="1" x14ac:dyDescent="0.35"/>
    <row r="260" s="140" customFormat="1" x14ac:dyDescent="0.35"/>
    <row r="261" s="140" customFormat="1" x14ac:dyDescent="0.35"/>
    <row r="262" s="140" customFormat="1" x14ac:dyDescent="0.35"/>
    <row r="263" s="140" customFormat="1" x14ac:dyDescent="0.35"/>
    <row r="264" s="140" customFormat="1" x14ac:dyDescent="0.35"/>
    <row r="265" s="140" customFormat="1" x14ac:dyDescent="0.35"/>
    <row r="266" s="140" customFormat="1" x14ac:dyDescent="0.35"/>
    <row r="267" s="140" customFormat="1" x14ac:dyDescent="0.35"/>
    <row r="268" s="140" customFormat="1" x14ac:dyDescent="0.35"/>
    <row r="269" s="140" customFormat="1" x14ac:dyDescent="0.35"/>
    <row r="270" s="140" customFormat="1" x14ac:dyDescent="0.35"/>
    <row r="271" s="140" customFormat="1" x14ac:dyDescent="0.35"/>
    <row r="272" s="140" customFormat="1" x14ac:dyDescent="0.35"/>
    <row r="273" s="140" customFormat="1" x14ac:dyDescent="0.35"/>
    <row r="274" s="140" customFormat="1" x14ac:dyDescent="0.35"/>
    <row r="275" s="140" customFormat="1" x14ac:dyDescent="0.35"/>
    <row r="276" s="140" customFormat="1" x14ac:dyDescent="0.35"/>
    <row r="277" s="140" customFormat="1" x14ac:dyDescent="0.35"/>
    <row r="278" s="140" customFormat="1" x14ac:dyDescent="0.35"/>
    <row r="279" s="140" customFormat="1" x14ac:dyDescent="0.35"/>
    <row r="280" s="140" customFormat="1" x14ac:dyDescent="0.35"/>
    <row r="281" s="140" customFormat="1" x14ac:dyDescent="0.35"/>
    <row r="282" s="140" customFormat="1" x14ac:dyDescent="0.35"/>
    <row r="283" s="140" customFormat="1" x14ac:dyDescent="0.35"/>
    <row r="284" s="140" customFormat="1" x14ac:dyDescent="0.35"/>
    <row r="285" s="140" customFormat="1" x14ac:dyDescent="0.35"/>
    <row r="286" s="140" customFormat="1" x14ac:dyDescent="0.35"/>
    <row r="287" s="140" customFormat="1" x14ac:dyDescent="0.35"/>
    <row r="288" s="140" customFormat="1" x14ac:dyDescent="0.35"/>
    <row r="289" s="140" customFormat="1" x14ac:dyDescent="0.35"/>
    <row r="290" s="140" customFormat="1" x14ac:dyDescent="0.35"/>
    <row r="291" s="140" customFormat="1" x14ac:dyDescent="0.35"/>
    <row r="292" s="140" customFormat="1" x14ac:dyDescent="0.35"/>
    <row r="293" s="140" customFormat="1" x14ac:dyDescent="0.35"/>
    <row r="294" s="140" customFormat="1" x14ac:dyDescent="0.35"/>
    <row r="295" s="140" customFormat="1" x14ac:dyDescent="0.35"/>
    <row r="296" s="140" customFormat="1" x14ac:dyDescent="0.35"/>
    <row r="297" s="140" customFormat="1" x14ac:dyDescent="0.35"/>
    <row r="298" s="140" customFormat="1" x14ac:dyDescent="0.35"/>
    <row r="299" s="140" customFormat="1" x14ac:dyDescent="0.35"/>
    <row r="300" s="140" customFormat="1" x14ac:dyDescent="0.35"/>
    <row r="301" s="140" customFormat="1" x14ac:dyDescent="0.35"/>
    <row r="302" s="140" customFormat="1" x14ac:dyDescent="0.35"/>
    <row r="303" s="140" customFormat="1" x14ac:dyDescent="0.35"/>
    <row r="304" s="140" customFormat="1" x14ac:dyDescent="0.35"/>
    <row r="305" s="140" customFormat="1" x14ac:dyDescent="0.35"/>
    <row r="306" s="140" customFormat="1" x14ac:dyDescent="0.35"/>
    <row r="307" s="140" customFormat="1" x14ac:dyDescent="0.35"/>
    <row r="308" s="140" customFormat="1" x14ac:dyDescent="0.35"/>
    <row r="309" s="140" customFormat="1" x14ac:dyDescent="0.35"/>
    <row r="310" s="140" customFormat="1" x14ac:dyDescent="0.35"/>
    <row r="311" s="140" customFormat="1" x14ac:dyDescent="0.35"/>
    <row r="312" s="140" customFormat="1" x14ac:dyDescent="0.35"/>
    <row r="313" s="140" customFormat="1" x14ac:dyDescent="0.35"/>
    <row r="314" s="140" customFormat="1" x14ac:dyDescent="0.35"/>
    <row r="315" s="140" customFormat="1" x14ac:dyDescent="0.35"/>
    <row r="316" s="140" customFormat="1" x14ac:dyDescent="0.35"/>
    <row r="317" s="140" customFormat="1" x14ac:dyDescent="0.35"/>
    <row r="318" s="140" customFormat="1" x14ac:dyDescent="0.35"/>
    <row r="319" s="140" customFormat="1" x14ac:dyDescent="0.35"/>
    <row r="320" s="140" customFormat="1" x14ac:dyDescent="0.35"/>
    <row r="321" s="140" customFormat="1" x14ac:dyDescent="0.35"/>
    <row r="322" s="140" customFormat="1" x14ac:dyDescent="0.35"/>
    <row r="323" s="140" customFormat="1" x14ac:dyDescent="0.35"/>
    <row r="324" s="140" customFormat="1" x14ac:dyDescent="0.35"/>
    <row r="325" s="140" customFormat="1" x14ac:dyDescent="0.35"/>
    <row r="326" s="140" customFormat="1" x14ac:dyDescent="0.35"/>
    <row r="327" s="140" customFormat="1" x14ac:dyDescent="0.35"/>
    <row r="328" s="140" customFormat="1" x14ac:dyDescent="0.35"/>
    <row r="329" s="140" customFormat="1" x14ac:dyDescent="0.35"/>
    <row r="330" s="140" customFormat="1" x14ac:dyDescent="0.35"/>
    <row r="331" s="140" customFormat="1" x14ac:dyDescent="0.35"/>
    <row r="332" s="140" customFormat="1" x14ac:dyDescent="0.35"/>
    <row r="333" s="140" customFormat="1" x14ac:dyDescent="0.35"/>
    <row r="334" s="140" customFormat="1" x14ac:dyDescent="0.35"/>
    <row r="335" s="140" customFormat="1" x14ac:dyDescent="0.35"/>
    <row r="336" s="140" customFormat="1" x14ac:dyDescent="0.35"/>
    <row r="337" s="140" customFormat="1" x14ac:dyDescent="0.35"/>
    <row r="338" s="140" customFormat="1" x14ac:dyDescent="0.35"/>
    <row r="339" s="140" customFormat="1" x14ac:dyDescent="0.35"/>
    <row r="340" s="140" customFormat="1" x14ac:dyDescent="0.35"/>
    <row r="341" s="140" customFormat="1" x14ac:dyDescent="0.35"/>
    <row r="342" s="140" customFormat="1" x14ac:dyDescent="0.35"/>
    <row r="343" s="140" customFormat="1" x14ac:dyDescent="0.35"/>
    <row r="344" s="140" customFormat="1" x14ac:dyDescent="0.35"/>
    <row r="345" s="140" customFormat="1" x14ac:dyDescent="0.35"/>
    <row r="346" s="140" customFormat="1" x14ac:dyDescent="0.35"/>
    <row r="347" s="140" customFormat="1" x14ac:dyDescent="0.35"/>
    <row r="348" s="140" customFormat="1" x14ac:dyDescent="0.35"/>
    <row r="349" s="140" customFormat="1" x14ac:dyDescent="0.35"/>
    <row r="350" s="140" customFormat="1" x14ac:dyDescent="0.35"/>
    <row r="351" s="140" customFormat="1" x14ac:dyDescent="0.35"/>
    <row r="352" s="140" customFormat="1" x14ac:dyDescent="0.35"/>
    <row r="353" s="140" customFormat="1" x14ac:dyDescent="0.35"/>
    <row r="354" s="140" customFormat="1" x14ac:dyDescent="0.35"/>
    <row r="355" s="140" customFormat="1" x14ac:dyDescent="0.35"/>
    <row r="356" s="140" customFormat="1" x14ac:dyDescent="0.35"/>
    <row r="357" s="140" customFormat="1" x14ac:dyDescent="0.35"/>
    <row r="358" s="140" customFormat="1" x14ac:dyDescent="0.35"/>
    <row r="359" s="140" customFormat="1" x14ac:dyDescent="0.35"/>
    <row r="360" s="140" customFormat="1" x14ac:dyDescent="0.35"/>
    <row r="361" s="140" customFormat="1" x14ac:dyDescent="0.35"/>
    <row r="362" s="140" customFormat="1" x14ac:dyDescent="0.35"/>
    <row r="363" s="140" customFormat="1" x14ac:dyDescent="0.35"/>
    <row r="364" s="140" customFormat="1" x14ac:dyDescent="0.35"/>
    <row r="365" s="140" customFormat="1" x14ac:dyDescent="0.35"/>
    <row r="366" s="140" customFormat="1" x14ac:dyDescent="0.35"/>
    <row r="367" s="140" customFormat="1" x14ac:dyDescent="0.35"/>
    <row r="368" s="140" customFormat="1" x14ac:dyDescent="0.35"/>
    <row r="369" s="140" customFormat="1" x14ac:dyDescent="0.35"/>
    <row r="370" s="140" customFormat="1" x14ac:dyDescent="0.35"/>
    <row r="371" s="140" customFormat="1" x14ac:dyDescent="0.35"/>
    <row r="372" s="140" customFormat="1" x14ac:dyDescent="0.35"/>
    <row r="373" s="140" customFormat="1" x14ac:dyDescent="0.35"/>
    <row r="374" s="140" customFormat="1" x14ac:dyDescent="0.35"/>
    <row r="375" s="140" customFormat="1" x14ac:dyDescent="0.35"/>
    <row r="376" s="140" customFormat="1" x14ac:dyDescent="0.35"/>
    <row r="377" s="140" customFormat="1" x14ac:dyDescent="0.35"/>
    <row r="378" s="140" customFormat="1" x14ac:dyDescent="0.35"/>
    <row r="379" s="140" customFormat="1" x14ac:dyDescent="0.35"/>
    <row r="380" s="140" customFormat="1" x14ac:dyDescent="0.35"/>
    <row r="381" s="140" customFormat="1" x14ac:dyDescent="0.35"/>
    <row r="382" s="140" customFormat="1" x14ac:dyDescent="0.35"/>
    <row r="383" s="140" customFormat="1" x14ac:dyDescent="0.35"/>
    <row r="384" s="140" customFormat="1" x14ac:dyDescent="0.35"/>
    <row r="385" s="140" customFormat="1" x14ac:dyDescent="0.35"/>
    <row r="386" s="140" customFormat="1" x14ac:dyDescent="0.35"/>
    <row r="387" s="140" customFormat="1" x14ac:dyDescent="0.35"/>
    <row r="388" s="140" customFormat="1" x14ac:dyDescent="0.35"/>
    <row r="389" s="140" customFormat="1" x14ac:dyDescent="0.35"/>
    <row r="390" s="140" customFormat="1" x14ac:dyDescent="0.35"/>
    <row r="391" s="140" customFormat="1" x14ac:dyDescent="0.35"/>
    <row r="392" s="140" customFormat="1" x14ac:dyDescent="0.35"/>
    <row r="393" s="140" customFormat="1" x14ac:dyDescent="0.35"/>
    <row r="394" s="140" customFormat="1" x14ac:dyDescent="0.35"/>
    <row r="395" s="140" customFormat="1" x14ac:dyDescent="0.35"/>
    <row r="396" s="140" customFormat="1" x14ac:dyDescent="0.35"/>
    <row r="397" s="140" customFormat="1" x14ac:dyDescent="0.35"/>
    <row r="398" s="140" customFormat="1" x14ac:dyDescent="0.35"/>
    <row r="399" s="140" customFormat="1" x14ac:dyDescent="0.35"/>
    <row r="400" s="140" customFormat="1" x14ac:dyDescent="0.35"/>
    <row r="401" s="140" customFormat="1" x14ac:dyDescent="0.35"/>
    <row r="402" s="140" customFormat="1" x14ac:dyDescent="0.35"/>
    <row r="403" s="140" customFormat="1" x14ac:dyDescent="0.35"/>
    <row r="404" s="140" customFormat="1" x14ac:dyDescent="0.35"/>
    <row r="405" s="140" customFormat="1" x14ac:dyDescent="0.35"/>
    <row r="406" s="140" customFormat="1" x14ac:dyDescent="0.35"/>
    <row r="407" s="140" customFormat="1" x14ac:dyDescent="0.35"/>
    <row r="408" s="140" customFormat="1" x14ac:dyDescent="0.35"/>
    <row r="409" s="140" customFormat="1" x14ac:dyDescent="0.35"/>
    <row r="410" s="140" customFormat="1" x14ac:dyDescent="0.35"/>
    <row r="411" s="140" customFormat="1" x14ac:dyDescent="0.35"/>
    <row r="412" s="140" customFormat="1" x14ac:dyDescent="0.35"/>
    <row r="413" s="140" customFormat="1" x14ac:dyDescent="0.35"/>
    <row r="414" s="140" customFormat="1" x14ac:dyDescent="0.35"/>
    <row r="415" s="140" customFormat="1" x14ac:dyDescent="0.35"/>
    <row r="416" s="140" customFormat="1" x14ac:dyDescent="0.35"/>
    <row r="417" s="140" customFormat="1" x14ac:dyDescent="0.35"/>
    <row r="418" s="140" customFormat="1" x14ac:dyDescent="0.35"/>
    <row r="419" s="140" customFormat="1" x14ac:dyDescent="0.35"/>
    <row r="420" s="140" customFormat="1" x14ac:dyDescent="0.35"/>
    <row r="421" s="140" customFormat="1" x14ac:dyDescent="0.35"/>
    <row r="422" s="140" customFormat="1" x14ac:dyDescent="0.35"/>
    <row r="423" s="140" customFormat="1" x14ac:dyDescent="0.35"/>
    <row r="424" s="140" customFormat="1" x14ac:dyDescent="0.35"/>
    <row r="425" s="140" customFormat="1" x14ac:dyDescent="0.35"/>
    <row r="426" s="140" customFormat="1" x14ac:dyDescent="0.35"/>
    <row r="427" s="140" customFormat="1" x14ac:dyDescent="0.35"/>
    <row r="428" s="140" customFormat="1" x14ac:dyDescent="0.35"/>
    <row r="429" s="140" customFormat="1" x14ac:dyDescent="0.35"/>
    <row r="430" s="140" customFormat="1" x14ac:dyDescent="0.35"/>
    <row r="431" s="140" customFormat="1" x14ac:dyDescent="0.35"/>
    <row r="432" s="140" customFormat="1" x14ac:dyDescent="0.35"/>
    <row r="433" s="140" customFormat="1" x14ac:dyDescent="0.35"/>
    <row r="434" s="140" customFormat="1" x14ac:dyDescent="0.35"/>
    <row r="435" s="140" customFormat="1" x14ac:dyDescent="0.35"/>
    <row r="436" s="140" customFormat="1" x14ac:dyDescent="0.35"/>
    <row r="437" s="140" customFormat="1" x14ac:dyDescent="0.35"/>
    <row r="438" s="140" customFormat="1" x14ac:dyDescent="0.35"/>
    <row r="439" s="140" customFormat="1" x14ac:dyDescent="0.35"/>
    <row r="440" s="140" customFormat="1" x14ac:dyDescent="0.35"/>
    <row r="441" s="140" customFormat="1" x14ac:dyDescent="0.35"/>
    <row r="442" s="140" customFormat="1" x14ac:dyDescent="0.35"/>
    <row r="443" s="140" customFormat="1" x14ac:dyDescent="0.35"/>
    <row r="444" s="140" customFormat="1" x14ac:dyDescent="0.35"/>
    <row r="445" s="140" customFormat="1" x14ac:dyDescent="0.35"/>
    <row r="446" s="140" customFormat="1" x14ac:dyDescent="0.35"/>
    <row r="447" s="140" customFormat="1" x14ac:dyDescent="0.35"/>
    <row r="448" s="140" customFormat="1" x14ac:dyDescent="0.35"/>
    <row r="449" s="140" customFormat="1" x14ac:dyDescent="0.35"/>
    <row r="450" s="140" customFormat="1" x14ac:dyDescent="0.35"/>
    <row r="451" s="140" customFormat="1" x14ac:dyDescent="0.35"/>
    <row r="452" s="140" customFormat="1" x14ac:dyDescent="0.35"/>
    <row r="453" s="140" customFormat="1" x14ac:dyDescent="0.35"/>
    <row r="454" s="140" customFormat="1" x14ac:dyDescent="0.35"/>
    <row r="455" s="140" customFormat="1" x14ac:dyDescent="0.35"/>
    <row r="456" s="140" customFormat="1" x14ac:dyDescent="0.35"/>
    <row r="457" s="140" customFormat="1" x14ac:dyDescent="0.35"/>
    <row r="458" s="140" customFormat="1" x14ac:dyDescent="0.35"/>
    <row r="459" s="140" customFormat="1" x14ac:dyDescent="0.35"/>
    <row r="460" s="140" customFormat="1" x14ac:dyDescent="0.35"/>
    <row r="461" s="140" customFormat="1" x14ac:dyDescent="0.35"/>
    <row r="462" s="140" customFormat="1" x14ac:dyDescent="0.35"/>
    <row r="463" s="140" customFormat="1" x14ac:dyDescent="0.35"/>
    <row r="464" s="140" customFormat="1" x14ac:dyDescent="0.35"/>
    <row r="465" s="140" customFormat="1" x14ac:dyDescent="0.35"/>
    <row r="466" s="140" customFormat="1" x14ac:dyDescent="0.35"/>
    <row r="467" s="140" customFormat="1" x14ac:dyDescent="0.35"/>
    <row r="468" s="140" customFormat="1" x14ac:dyDescent="0.35"/>
    <row r="469" s="140" customFormat="1" x14ac:dyDescent="0.35"/>
    <row r="470" s="140" customFormat="1" x14ac:dyDescent="0.35"/>
    <row r="471" s="140" customFormat="1" x14ac:dyDescent="0.35"/>
    <row r="472" s="140" customFormat="1" x14ac:dyDescent="0.35"/>
    <row r="473" s="140" customFormat="1" x14ac:dyDescent="0.35"/>
    <row r="474" s="140" customFormat="1" x14ac:dyDescent="0.35"/>
    <row r="475" s="140" customFormat="1" x14ac:dyDescent="0.35"/>
    <row r="476" s="140" customFormat="1" x14ac:dyDescent="0.35"/>
    <row r="477" s="140" customFormat="1" x14ac:dyDescent="0.35"/>
    <row r="478" s="140" customFormat="1" x14ac:dyDescent="0.35"/>
    <row r="479" s="140" customFormat="1" x14ac:dyDescent="0.35"/>
    <row r="480" s="140" customFormat="1" x14ac:dyDescent="0.35"/>
    <row r="481" s="140" customFormat="1" x14ac:dyDescent="0.35"/>
    <row r="482" s="140" customFormat="1" x14ac:dyDescent="0.35"/>
    <row r="483" s="140" customFormat="1" x14ac:dyDescent="0.35"/>
    <row r="484" s="140" customFormat="1" x14ac:dyDescent="0.35"/>
    <row r="485" s="140" customFormat="1" x14ac:dyDescent="0.35"/>
    <row r="486" s="140" customFormat="1" x14ac:dyDescent="0.35"/>
    <row r="487" s="140" customFormat="1" x14ac:dyDescent="0.35"/>
    <row r="488" s="140" customFormat="1" x14ac:dyDescent="0.35"/>
    <row r="489" s="140" customFormat="1" x14ac:dyDescent="0.35"/>
    <row r="490" s="140" customFormat="1" x14ac:dyDescent="0.35"/>
    <row r="491" s="140" customFormat="1" x14ac:dyDescent="0.35"/>
    <row r="492" s="140" customFormat="1" x14ac:dyDescent="0.35"/>
    <row r="493" s="140" customFormat="1" x14ac:dyDescent="0.35"/>
    <row r="494" s="140" customFormat="1" x14ac:dyDescent="0.35"/>
    <row r="495" s="140" customFormat="1" x14ac:dyDescent="0.35"/>
    <row r="496" s="140" customFormat="1" x14ac:dyDescent="0.35"/>
    <row r="497" s="140" customFormat="1" x14ac:dyDescent="0.35"/>
    <row r="498" s="140" customFormat="1" x14ac:dyDescent="0.35"/>
    <row r="499" s="140" customFormat="1" x14ac:dyDescent="0.35"/>
    <row r="500" s="140" customFormat="1" x14ac:dyDescent="0.35"/>
    <row r="501" s="140" customFormat="1" x14ac:dyDescent="0.35"/>
    <row r="502" s="140" customFormat="1" x14ac:dyDescent="0.35"/>
    <row r="503" s="140" customFormat="1" x14ac:dyDescent="0.35"/>
    <row r="504" s="140" customFormat="1" x14ac:dyDescent="0.35"/>
    <row r="505" s="140" customFormat="1" x14ac:dyDescent="0.35"/>
    <row r="506" s="140" customFormat="1" x14ac:dyDescent="0.35"/>
    <row r="507" s="140" customFormat="1" x14ac:dyDescent="0.35"/>
    <row r="508" s="140" customFormat="1" x14ac:dyDescent="0.35"/>
    <row r="509" s="140" customFormat="1" x14ac:dyDescent="0.35"/>
    <row r="510" s="140" customFormat="1" x14ac:dyDescent="0.35"/>
    <row r="511" s="140" customFormat="1" x14ac:dyDescent="0.35"/>
    <row r="512" s="140" customFormat="1" x14ac:dyDescent="0.35"/>
    <row r="513" s="140" customFormat="1" x14ac:dyDescent="0.35"/>
    <row r="514" s="140" customFormat="1" x14ac:dyDescent="0.35"/>
    <row r="515" s="140" customFormat="1" x14ac:dyDescent="0.35"/>
    <row r="516" s="140" customFormat="1" x14ac:dyDescent="0.35"/>
    <row r="517" s="140" customFormat="1" x14ac:dyDescent="0.35"/>
    <row r="518" s="140" customFormat="1" x14ac:dyDescent="0.35"/>
    <row r="519" s="140" customFormat="1" x14ac:dyDescent="0.35"/>
    <row r="520" s="140" customFormat="1" x14ac:dyDescent="0.35"/>
    <row r="521" s="140" customFormat="1" x14ac:dyDescent="0.35"/>
    <row r="522" s="140" customFormat="1" x14ac:dyDescent="0.35"/>
    <row r="523" s="140" customFormat="1" x14ac:dyDescent="0.35"/>
    <row r="524" s="140" customFormat="1" x14ac:dyDescent="0.35"/>
    <row r="525" s="140" customFormat="1" x14ac:dyDescent="0.35"/>
    <row r="526" s="140" customFormat="1" x14ac:dyDescent="0.35"/>
    <row r="527" s="140" customFormat="1" x14ac:dyDescent="0.35"/>
    <row r="528" s="140" customFormat="1" x14ac:dyDescent="0.35"/>
    <row r="529" s="140" customFormat="1" x14ac:dyDescent="0.35"/>
    <row r="530" s="140" customFormat="1" x14ac:dyDescent="0.35"/>
    <row r="531" s="140" customFormat="1" x14ac:dyDescent="0.35"/>
    <row r="532" s="140" customFormat="1" x14ac:dyDescent="0.35"/>
    <row r="533" s="140" customFormat="1" x14ac:dyDescent="0.35"/>
    <row r="534" s="140" customFormat="1" x14ac:dyDescent="0.35"/>
    <row r="535" s="140" customFormat="1" x14ac:dyDescent="0.35"/>
    <row r="536" s="140" customFormat="1" x14ac:dyDescent="0.35"/>
    <row r="537" s="140" customFormat="1" x14ac:dyDescent="0.35"/>
    <row r="538" s="140" customFormat="1" x14ac:dyDescent="0.35"/>
    <row r="539" s="140" customFormat="1" x14ac:dyDescent="0.35"/>
    <row r="540" s="140" customFormat="1" x14ac:dyDescent="0.35"/>
    <row r="541" s="140" customFormat="1" x14ac:dyDescent="0.35"/>
    <row r="542" s="140" customFormat="1" x14ac:dyDescent="0.35"/>
    <row r="543" s="140" customFormat="1" x14ac:dyDescent="0.35"/>
    <row r="544" s="140" customFormat="1" x14ac:dyDescent="0.35"/>
    <row r="545" s="140" customFormat="1" x14ac:dyDescent="0.35"/>
    <row r="546" s="140" customFormat="1" x14ac:dyDescent="0.35"/>
    <row r="547" s="140" customFormat="1" x14ac:dyDescent="0.35"/>
    <row r="548" s="140" customFormat="1" x14ac:dyDescent="0.35"/>
    <row r="549" s="140" customFormat="1" x14ac:dyDescent="0.35"/>
    <row r="550" s="140" customFormat="1" x14ac:dyDescent="0.35"/>
    <row r="551" s="140" customFormat="1" x14ac:dyDescent="0.35"/>
    <row r="552" s="140" customFormat="1" x14ac:dyDescent="0.35"/>
    <row r="553" s="140" customFormat="1" x14ac:dyDescent="0.35"/>
    <row r="554" s="140" customFormat="1" x14ac:dyDescent="0.35"/>
    <row r="555" s="140" customFormat="1" x14ac:dyDescent="0.35"/>
    <row r="556" s="140" customFormat="1" x14ac:dyDescent="0.35"/>
    <row r="557" s="140" customFormat="1" x14ac:dyDescent="0.35"/>
    <row r="558" s="140" customFormat="1" x14ac:dyDescent="0.35"/>
    <row r="559" s="140" customFormat="1" x14ac:dyDescent="0.35"/>
    <row r="560" s="140" customFormat="1" x14ac:dyDescent="0.35"/>
    <row r="561" s="140" customFormat="1" x14ac:dyDescent="0.35"/>
    <row r="562" s="140" customFormat="1" x14ac:dyDescent="0.35"/>
    <row r="563" s="140" customFormat="1" x14ac:dyDescent="0.35"/>
    <row r="564" s="140" customFormat="1" x14ac:dyDescent="0.35"/>
    <row r="565" s="140" customFormat="1" x14ac:dyDescent="0.35"/>
    <row r="566" s="140" customFormat="1" x14ac:dyDescent="0.35"/>
    <row r="567" s="140" customFormat="1" x14ac:dyDescent="0.35"/>
    <row r="568" s="140" customFormat="1" x14ac:dyDescent="0.35"/>
    <row r="569" s="140" customFormat="1" x14ac:dyDescent="0.35"/>
    <row r="570" s="140" customFormat="1" x14ac:dyDescent="0.35"/>
    <row r="571" s="140" customFormat="1" x14ac:dyDescent="0.35"/>
    <row r="572" s="140" customFormat="1" x14ac:dyDescent="0.35"/>
    <row r="573" s="140" customFormat="1" x14ac:dyDescent="0.35"/>
    <row r="574" s="140" customFormat="1" x14ac:dyDescent="0.35"/>
    <row r="575" s="140" customFormat="1" x14ac:dyDescent="0.35"/>
    <row r="576" s="140" customFormat="1" x14ac:dyDescent="0.35"/>
    <row r="577" s="140" customFormat="1" x14ac:dyDescent="0.35"/>
    <row r="578" s="140" customFormat="1" x14ac:dyDescent="0.35"/>
    <row r="579" s="140" customFormat="1" x14ac:dyDescent="0.35"/>
    <row r="580" s="140" customFormat="1" x14ac:dyDescent="0.35"/>
    <row r="581" s="140" customFormat="1" x14ac:dyDescent="0.35"/>
    <row r="582" s="140" customFormat="1" x14ac:dyDescent="0.35"/>
    <row r="583" s="140" customFormat="1" x14ac:dyDescent="0.35"/>
    <row r="584" s="140" customFormat="1" x14ac:dyDescent="0.35"/>
    <row r="585" s="140" customFormat="1" x14ac:dyDescent="0.35"/>
    <row r="586" s="140" customFormat="1" x14ac:dyDescent="0.35"/>
    <row r="587" s="140" customFormat="1" x14ac:dyDescent="0.35"/>
    <row r="588" s="140" customFormat="1" x14ac:dyDescent="0.35"/>
    <row r="589" s="140" customFormat="1" x14ac:dyDescent="0.35"/>
    <row r="590" s="140" customFormat="1" x14ac:dyDescent="0.35"/>
    <row r="591" s="140" customFormat="1" x14ac:dyDescent="0.35"/>
    <row r="592" s="140" customFormat="1" x14ac:dyDescent="0.35"/>
    <row r="593" s="140" customFormat="1" x14ac:dyDescent="0.35"/>
    <row r="594" s="140" customFormat="1" x14ac:dyDescent="0.35"/>
    <row r="595" s="140" customFormat="1" x14ac:dyDescent="0.35"/>
    <row r="596" s="140" customFormat="1" x14ac:dyDescent="0.35"/>
    <row r="597" s="140" customFormat="1" x14ac:dyDescent="0.35"/>
    <row r="598" s="140" customFormat="1" x14ac:dyDescent="0.35"/>
    <row r="599" s="140" customFormat="1" x14ac:dyDescent="0.35"/>
    <row r="600" s="140" customFormat="1" x14ac:dyDescent="0.35"/>
    <row r="601" s="140" customFormat="1" x14ac:dyDescent="0.35"/>
    <row r="602" s="140" customFormat="1" x14ac:dyDescent="0.35"/>
    <row r="603" s="140" customFormat="1" x14ac:dyDescent="0.35"/>
    <row r="604" s="140" customFormat="1" x14ac:dyDescent="0.35"/>
    <row r="605" s="140" customFormat="1" x14ac:dyDescent="0.35"/>
    <row r="606" s="140" customFormat="1" x14ac:dyDescent="0.35"/>
    <row r="607" s="140" customFormat="1" x14ac:dyDescent="0.35"/>
    <row r="608" s="140" customFormat="1" x14ac:dyDescent="0.35"/>
    <row r="609" s="140" customFormat="1" x14ac:dyDescent="0.35"/>
    <row r="610" s="140" customFormat="1" x14ac:dyDescent="0.35"/>
    <row r="611" s="140" customFormat="1" x14ac:dyDescent="0.35"/>
    <row r="612" s="140" customFormat="1" x14ac:dyDescent="0.35"/>
    <row r="613" s="140" customFormat="1" x14ac:dyDescent="0.35"/>
    <row r="614" s="140" customFormat="1" x14ac:dyDescent="0.35"/>
    <row r="615" s="140" customFormat="1" x14ac:dyDescent="0.35"/>
    <row r="616" s="140" customFormat="1" x14ac:dyDescent="0.35"/>
    <row r="617" s="140" customFormat="1" x14ac:dyDescent="0.35"/>
    <row r="618" s="140" customFormat="1" x14ac:dyDescent="0.35"/>
    <row r="619" s="140" customFormat="1" x14ac:dyDescent="0.35"/>
    <row r="620" s="140" customFormat="1" x14ac:dyDescent="0.35"/>
    <row r="621" s="140" customFormat="1" x14ac:dyDescent="0.35"/>
    <row r="622" s="140" customFormat="1" x14ac:dyDescent="0.35"/>
    <row r="623" s="140" customFormat="1" x14ac:dyDescent="0.35"/>
    <row r="624" s="140" customFormat="1" x14ac:dyDescent="0.35"/>
    <row r="625" s="140" customFormat="1" x14ac:dyDescent="0.35"/>
    <row r="626" s="140" customFormat="1" x14ac:dyDescent="0.35"/>
    <row r="627" s="140" customFormat="1" x14ac:dyDescent="0.35"/>
    <row r="628" s="140" customFormat="1" x14ac:dyDescent="0.35"/>
    <row r="629" s="140" customFormat="1" x14ac:dyDescent="0.35"/>
    <row r="630" s="140" customFormat="1" x14ac:dyDescent="0.35"/>
    <row r="631" s="140" customFormat="1" x14ac:dyDescent="0.35"/>
    <row r="632" s="140" customFormat="1" x14ac:dyDescent="0.35"/>
    <row r="633" s="140" customFormat="1" x14ac:dyDescent="0.35"/>
    <row r="634" s="140" customFormat="1" x14ac:dyDescent="0.35"/>
    <row r="635" s="140" customFormat="1" x14ac:dyDescent="0.35"/>
    <row r="636" s="140" customFormat="1" x14ac:dyDescent="0.35"/>
    <row r="637" s="140" customFormat="1" x14ac:dyDescent="0.35"/>
    <row r="638" s="140" customFormat="1" x14ac:dyDescent="0.35"/>
    <row r="639" s="140" customFormat="1" x14ac:dyDescent="0.35"/>
    <row r="640" s="140" customFormat="1" x14ac:dyDescent="0.35"/>
    <row r="641" s="140" customFormat="1" x14ac:dyDescent="0.35"/>
    <row r="642" s="140" customFormat="1" x14ac:dyDescent="0.35"/>
    <row r="643" s="140" customFormat="1" x14ac:dyDescent="0.35"/>
    <row r="644" s="140" customFormat="1" x14ac:dyDescent="0.35"/>
    <row r="645" s="140" customFormat="1" x14ac:dyDescent="0.35"/>
    <row r="646" s="140" customFormat="1" x14ac:dyDescent="0.35"/>
    <row r="647" s="140" customFormat="1" x14ac:dyDescent="0.35"/>
    <row r="648" s="140" customFormat="1" x14ac:dyDescent="0.35"/>
    <row r="649" s="140" customFormat="1" x14ac:dyDescent="0.35"/>
    <row r="650" s="140" customFormat="1" x14ac:dyDescent="0.35"/>
    <row r="651" s="140" customFormat="1" x14ac:dyDescent="0.35"/>
    <row r="652" s="140" customFormat="1" x14ac:dyDescent="0.35"/>
    <row r="653" s="140" customFormat="1" x14ac:dyDescent="0.35"/>
    <row r="654" s="140" customFormat="1" x14ac:dyDescent="0.35"/>
    <row r="655" s="140" customFormat="1" x14ac:dyDescent="0.35"/>
    <row r="656" s="140" customFormat="1" x14ac:dyDescent="0.35"/>
    <row r="657" s="140" customFormat="1" x14ac:dyDescent="0.35"/>
    <row r="658" s="140" customFormat="1" x14ac:dyDescent="0.35"/>
    <row r="659" s="140" customFormat="1" x14ac:dyDescent="0.35"/>
    <row r="660" s="140" customFormat="1" x14ac:dyDescent="0.35"/>
    <row r="661" s="140" customFormat="1" x14ac:dyDescent="0.35"/>
    <row r="662" s="140" customFormat="1" x14ac:dyDescent="0.35"/>
    <row r="663" s="140" customFormat="1" x14ac:dyDescent="0.35"/>
    <row r="664" s="140" customFormat="1" x14ac:dyDescent="0.35"/>
    <row r="665" s="140" customFormat="1" x14ac:dyDescent="0.35"/>
    <row r="666" s="140" customFormat="1" x14ac:dyDescent="0.35"/>
    <row r="667" s="140" customFormat="1" x14ac:dyDescent="0.35"/>
    <row r="668" s="140" customFormat="1" x14ac:dyDescent="0.35"/>
    <row r="669" s="140" customFormat="1" x14ac:dyDescent="0.35"/>
    <row r="670" s="140" customFormat="1" x14ac:dyDescent="0.35"/>
    <row r="671" s="140" customFormat="1" x14ac:dyDescent="0.35"/>
    <row r="672" s="140" customFormat="1" x14ac:dyDescent="0.35"/>
    <row r="673" s="140" customFormat="1" x14ac:dyDescent="0.35"/>
    <row r="674" s="140" customFormat="1" x14ac:dyDescent="0.35"/>
    <row r="675" s="140" customFormat="1" x14ac:dyDescent="0.35"/>
    <row r="676" s="140" customFormat="1" x14ac:dyDescent="0.35"/>
    <row r="677" s="140" customFormat="1" x14ac:dyDescent="0.35"/>
    <row r="678" s="140" customFormat="1" x14ac:dyDescent="0.35"/>
    <row r="679" s="140" customFormat="1" x14ac:dyDescent="0.35"/>
    <row r="680" s="140" customFormat="1" x14ac:dyDescent="0.35"/>
    <row r="681" s="140" customFormat="1" x14ac:dyDescent="0.35"/>
    <row r="682" s="140" customFormat="1" x14ac:dyDescent="0.35"/>
    <row r="683" s="140" customFormat="1" x14ac:dyDescent="0.35"/>
    <row r="684" s="140" customFormat="1" x14ac:dyDescent="0.35"/>
    <row r="685" s="140" customFormat="1" x14ac:dyDescent="0.35"/>
    <row r="686" s="140" customFormat="1" x14ac:dyDescent="0.35"/>
    <row r="687" s="140" customFormat="1" x14ac:dyDescent="0.35"/>
    <row r="688" s="140" customFormat="1" x14ac:dyDescent="0.35"/>
    <row r="689" s="140" customFormat="1" x14ac:dyDescent="0.35"/>
    <row r="690" s="140" customFormat="1" x14ac:dyDescent="0.35"/>
    <row r="691" s="140" customFormat="1" x14ac:dyDescent="0.35"/>
    <row r="692" s="140" customFormat="1" x14ac:dyDescent="0.35"/>
    <row r="693" s="140" customFormat="1" x14ac:dyDescent="0.35"/>
    <row r="694" s="140" customFormat="1" x14ac:dyDescent="0.35"/>
    <row r="695" s="140" customFormat="1" x14ac:dyDescent="0.35"/>
    <row r="696" s="140" customFormat="1" x14ac:dyDescent="0.35"/>
    <row r="697" s="140" customFormat="1" x14ac:dyDescent="0.35"/>
    <row r="698" s="140" customFormat="1" x14ac:dyDescent="0.35"/>
    <row r="699" s="140" customFormat="1" x14ac:dyDescent="0.35"/>
    <row r="700" s="140" customFormat="1" x14ac:dyDescent="0.35"/>
    <row r="701" s="140" customFormat="1" x14ac:dyDescent="0.35"/>
    <row r="702" s="140" customFormat="1" x14ac:dyDescent="0.35"/>
    <row r="703" s="140" customFormat="1" x14ac:dyDescent="0.35"/>
    <row r="704" s="140" customFormat="1" x14ac:dyDescent="0.35"/>
    <row r="705" s="140" customFormat="1" x14ac:dyDescent="0.35"/>
    <row r="706" s="140" customFormat="1" x14ac:dyDescent="0.35"/>
    <row r="707" s="140" customFormat="1" x14ac:dyDescent="0.35"/>
    <row r="708" s="140" customFormat="1" x14ac:dyDescent="0.35"/>
    <row r="709" s="140" customFormat="1" x14ac:dyDescent="0.35"/>
    <row r="710" s="140" customFormat="1" x14ac:dyDescent="0.35"/>
    <row r="711" s="140" customFormat="1" x14ac:dyDescent="0.35"/>
    <row r="712" s="140" customFormat="1" x14ac:dyDescent="0.35"/>
    <row r="713" s="140" customFormat="1" x14ac:dyDescent="0.35"/>
    <row r="714" s="140" customFormat="1" x14ac:dyDescent="0.35"/>
    <row r="715" s="140" customFormat="1" x14ac:dyDescent="0.35"/>
    <row r="716" s="140" customFormat="1" x14ac:dyDescent="0.35"/>
    <row r="717" s="140" customFormat="1" x14ac:dyDescent="0.35"/>
    <row r="718" s="140" customFormat="1" x14ac:dyDescent="0.35"/>
    <row r="719" s="140" customFormat="1" x14ac:dyDescent="0.35"/>
    <row r="720" s="140" customFormat="1" x14ac:dyDescent="0.35"/>
    <row r="721" s="140" customFormat="1" x14ac:dyDescent="0.35"/>
    <row r="722" s="140" customFormat="1" x14ac:dyDescent="0.35"/>
    <row r="723" s="140" customFormat="1" x14ac:dyDescent="0.35"/>
    <row r="724" s="140" customFormat="1" x14ac:dyDescent="0.35"/>
    <row r="725" s="140" customFormat="1" x14ac:dyDescent="0.35"/>
    <row r="726" s="140" customFormat="1" x14ac:dyDescent="0.35"/>
    <row r="727" s="140" customFormat="1" x14ac:dyDescent="0.35"/>
    <row r="728" s="140" customFormat="1" x14ac:dyDescent="0.35"/>
    <row r="729" s="140" customFormat="1" x14ac:dyDescent="0.35"/>
    <row r="730" s="140" customFormat="1" x14ac:dyDescent="0.35"/>
    <row r="731" s="140" customFormat="1" x14ac:dyDescent="0.35"/>
    <row r="732" s="140" customFormat="1" x14ac:dyDescent="0.35"/>
    <row r="733" s="140" customFormat="1" x14ac:dyDescent="0.35"/>
    <row r="734" s="140" customFormat="1" x14ac:dyDescent="0.35"/>
    <row r="735" s="140" customFormat="1" x14ac:dyDescent="0.35"/>
    <row r="736" s="140" customFormat="1" x14ac:dyDescent="0.35"/>
    <row r="737" s="140" customFormat="1" x14ac:dyDescent="0.35"/>
    <row r="738" s="140" customFormat="1" x14ac:dyDescent="0.35"/>
    <row r="739" s="140" customFormat="1" x14ac:dyDescent="0.35"/>
    <row r="740" s="140" customFormat="1" x14ac:dyDescent="0.35"/>
    <row r="741" s="140" customFormat="1" x14ac:dyDescent="0.35"/>
    <row r="742" s="140" customFormat="1" x14ac:dyDescent="0.35"/>
    <row r="743" s="140" customFormat="1" x14ac:dyDescent="0.35"/>
    <row r="744" s="140" customFormat="1" x14ac:dyDescent="0.35"/>
    <row r="745" s="140" customFormat="1" x14ac:dyDescent="0.35"/>
    <row r="746" s="140" customFormat="1" x14ac:dyDescent="0.35"/>
    <row r="747" s="140" customFormat="1" x14ac:dyDescent="0.35"/>
    <row r="748" s="140" customFormat="1" x14ac:dyDescent="0.35"/>
    <row r="749" s="140" customFormat="1" x14ac:dyDescent="0.35"/>
    <row r="750" s="140" customFormat="1" x14ac:dyDescent="0.35"/>
    <row r="751" s="140" customFormat="1" x14ac:dyDescent="0.35"/>
    <row r="752" s="140" customFormat="1" x14ac:dyDescent="0.35"/>
    <row r="753" s="140" customFormat="1" x14ac:dyDescent="0.35"/>
    <row r="754" s="140" customFormat="1" x14ac:dyDescent="0.35"/>
    <row r="755" s="140" customFormat="1" x14ac:dyDescent="0.35"/>
    <row r="756" s="140" customFormat="1" x14ac:dyDescent="0.35"/>
    <row r="757" s="140" customFormat="1" x14ac:dyDescent="0.35"/>
    <row r="758" s="140" customFormat="1" x14ac:dyDescent="0.35"/>
    <row r="759" s="140" customFormat="1" x14ac:dyDescent="0.35"/>
    <row r="760" s="140" customFormat="1" x14ac:dyDescent="0.35"/>
    <row r="761" s="140" customFormat="1" x14ac:dyDescent="0.35"/>
    <row r="762" s="140" customFormat="1" x14ac:dyDescent="0.35"/>
    <row r="763" s="140" customFormat="1" x14ac:dyDescent="0.35"/>
    <row r="764" s="140" customFormat="1" x14ac:dyDescent="0.35"/>
    <row r="765" s="140" customFormat="1" x14ac:dyDescent="0.35"/>
    <row r="766" s="140" customFormat="1" x14ac:dyDescent="0.35"/>
    <row r="767" s="140" customFormat="1" x14ac:dyDescent="0.35"/>
    <row r="768" s="140" customFormat="1" x14ac:dyDescent="0.35"/>
    <row r="769" s="140" customFormat="1" x14ac:dyDescent="0.35"/>
    <row r="770" s="140" customFormat="1" x14ac:dyDescent="0.35"/>
    <row r="771" s="140" customFormat="1" x14ac:dyDescent="0.35"/>
    <row r="772" s="140" customFormat="1" x14ac:dyDescent="0.35"/>
    <row r="773" s="140" customFormat="1" x14ac:dyDescent="0.35"/>
    <row r="774" s="140" customFormat="1" x14ac:dyDescent="0.35"/>
    <row r="775" s="140" customFormat="1" x14ac:dyDescent="0.35"/>
    <row r="776" s="140" customFormat="1" x14ac:dyDescent="0.35"/>
    <row r="777" s="140" customFormat="1" x14ac:dyDescent="0.35"/>
    <row r="778" s="140" customFormat="1" x14ac:dyDescent="0.35"/>
    <row r="779" s="140" customFormat="1" x14ac:dyDescent="0.35"/>
    <row r="780" s="140" customFormat="1" x14ac:dyDescent="0.35"/>
    <row r="781" s="140" customFormat="1" x14ac:dyDescent="0.35"/>
    <row r="782" s="140" customFormat="1" x14ac:dyDescent="0.35"/>
    <row r="783" s="140" customFormat="1" x14ac:dyDescent="0.35"/>
    <row r="784" s="140" customFormat="1" x14ac:dyDescent="0.35"/>
    <row r="785" s="140" customFormat="1" x14ac:dyDescent="0.35"/>
    <row r="786" s="140" customFormat="1" x14ac:dyDescent="0.35"/>
    <row r="787" s="140" customFormat="1" x14ac:dyDescent="0.35"/>
    <row r="788" s="140" customFormat="1" x14ac:dyDescent="0.35"/>
    <row r="789" s="140" customFormat="1" x14ac:dyDescent="0.35"/>
    <row r="790" s="140" customFormat="1" x14ac:dyDescent="0.35"/>
    <row r="791" s="140" customFormat="1" x14ac:dyDescent="0.35"/>
    <row r="792" s="140" customFormat="1" x14ac:dyDescent="0.35"/>
    <row r="793" s="140" customFormat="1" x14ac:dyDescent="0.35"/>
    <row r="794" s="140" customFormat="1" x14ac:dyDescent="0.35"/>
    <row r="795" s="140" customFormat="1" x14ac:dyDescent="0.35"/>
    <row r="796" s="140" customFormat="1" x14ac:dyDescent="0.35"/>
    <row r="797" s="140" customFormat="1" x14ac:dyDescent="0.35"/>
    <row r="798" s="140" customFormat="1" x14ac:dyDescent="0.35"/>
    <row r="799" s="140" customFormat="1" x14ac:dyDescent="0.35"/>
    <row r="800" s="140" customFormat="1" x14ac:dyDescent="0.35"/>
    <row r="801" s="140" customFormat="1" x14ac:dyDescent="0.35"/>
    <row r="802" s="140" customFormat="1" x14ac:dyDescent="0.35"/>
    <row r="803" s="140" customFormat="1" x14ac:dyDescent="0.35"/>
    <row r="804" s="140" customFormat="1" x14ac:dyDescent="0.35"/>
    <row r="805" s="140" customFormat="1" x14ac:dyDescent="0.35"/>
    <row r="806" s="140" customFormat="1" x14ac:dyDescent="0.35"/>
    <row r="807" s="140" customFormat="1" x14ac:dyDescent="0.35"/>
    <row r="808" s="140" customFormat="1" x14ac:dyDescent="0.35"/>
    <row r="809" s="140" customFormat="1" x14ac:dyDescent="0.35"/>
    <row r="810" s="140" customFormat="1" x14ac:dyDescent="0.35"/>
    <row r="811" s="140" customFormat="1" x14ac:dyDescent="0.35"/>
    <row r="812" s="140" customFormat="1" x14ac:dyDescent="0.35"/>
    <row r="813" s="140" customFormat="1" x14ac:dyDescent="0.35"/>
    <row r="814" s="140" customFormat="1" x14ac:dyDescent="0.35"/>
    <row r="815" s="140" customFormat="1" x14ac:dyDescent="0.35"/>
    <row r="816" s="140" customFormat="1" x14ac:dyDescent="0.35"/>
    <row r="817" s="140" customFormat="1" x14ac:dyDescent="0.35"/>
    <row r="818" s="140" customFormat="1" x14ac:dyDescent="0.35"/>
    <row r="819" s="140" customFormat="1" x14ac:dyDescent="0.35"/>
    <row r="820" s="140" customFormat="1" x14ac:dyDescent="0.35"/>
    <row r="821" s="140" customFormat="1" x14ac:dyDescent="0.35"/>
    <row r="822" s="140" customFormat="1" x14ac:dyDescent="0.35"/>
    <row r="823" s="140" customFormat="1" x14ac:dyDescent="0.35"/>
    <row r="824" s="140" customFormat="1" x14ac:dyDescent="0.35"/>
    <row r="825" s="140" customFormat="1" x14ac:dyDescent="0.35"/>
    <row r="826" s="140" customFormat="1" x14ac:dyDescent="0.35"/>
    <row r="827" s="140" customFormat="1" x14ac:dyDescent="0.35"/>
    <row r="828" s="140" customFormat="1" x14ac:dyDescent="0.35"/>
    <row r="829" s="140" customFormat="1" x14ac:dyDescent="0.35"/>
    <row r="830" s="140" customFormat="1" x14ac:dyDescent="0.35"/>
    <row r="831" s="140" customFormat="1" x14ac:dyDescent="0.35"/>
    <row r="832" s="140" customFormat="1" x14ac:dyDescent="0.35"/>
    <row r="833" s="140" customFormat="1" x14ac:dyDescent="0.35"/>
    <row r="834" s="140" customFormat="1" x14ac:dyDescent="0.35"/>
    <row r="835" s="140" customFormat="1" x14ac:dyDescent="0.35"/>
    <row r="836" s="140" customFormat="1" x14ac:dyDescent="0.35"/>
    <row r="837" s="140" customFormat="1" x14ac:dyDescent="0.35"/>
    <row r="838" s="140" customFormat="1" x14ac:dyDescent="0.35"/>
    <row r="839" s="140" customFormat="1" x14ac:dyDescent="0.35"/>
    <row r="840" s="140" customFormat="1" x14ac:dyDescent="0.35"/>
    <row r="841" s="140" customFormat="1" x14ac:dyDescent="0.35"/>
    <row r="842" s="140" customFormat="1" x14ac:dyDescent="0.35"/>
    <row r="843" s="140" customFormat="1" x14ac:dyDescent="0.35"/>
    <row r="844" s="140" customFormat="1" x14ac:dyDescent="0.35"/>
    <row r="845" s="140" customFormat="1" x14ac:dyDescent="0.35"/>
    <row r="846" s="140" customFormat="1" x14ac:dyDescent="0.35"/>
    <row r="847" s="140" customFormat="1" x14ac:dyDescent="0.35"/>
    <row r="848" s="140" customFormat="1" x14ac:dyDescent="0.35"/>
    <row r="849" s="140" customFormat="1" x14ac:dyDescent="0.35"/>
    <row r="850" s="140" customFormat="1" x14ac:dyDescent="0.35"/>
    <row r="851" s="140" customFormat="1" x14ac:dyDescent="0.35"/>
    <row r="852" s="140" customFormat="1" x14ac:dyDescent="0.35"/>
    <row r="853" s="140" customFormat="1" x14ac:dyDescent="0.35"/>
    <row r="854" s="140" customFormat="1" x14ac:dyDescent="0.35"/>
    <row r="855" s="140" customFormat="1" x14ac:dyDescent="0.35"/>
    <row r="856" s="140" customFormat="1" x14ac:dyDescent="0.35"/>
    <row r="857" s="140" customFormat="1" x14ac:dyDescent="0.35"/>
    <row r="858" s="140" customFormat="1" x14ac:dyDescent="0.35"/>
    <row r="859" s="140" customFormat="1" x14ac:dyDescent="0.35"/>
    <row r="860" s="140" customFormat="1" x14ac:dyDescent="0.35"/>
    <row r="861" s="140" customFormat="1" x14ac:dyDescent="0.35"/>
    <row r="862" s="140" customFormat="1" x14ac:dyDescent="0.35"/>
    <row r="863" s="140" customFormat="1" x14ac:dyDescent="0.35"/>
    <row r="864" s="140" customFormat="1" x14ac:dyDescent="0.35"/>
    <row r="865" s="140" customFormat="1" x14ac:dyDescent="0.35"/>
    <row r="866" s="140" customFormat="1" x14ac:dyDescent="0.35"/>
    <row r="867" s="140" customFormat="1" x14ac:dyDescent="0.35"/>
    <row r="868" s="140" customFormat="1" x14ac:dyDescent="0.35"/>
    <row r="869" s="140" customFormat="1" x14ac:dyDescent="0.35"/>
    <row r="870" s="140" customFormat="1" x14ac:dyDescent="0.35"/>
    <row r="871" s="140" customFormat="1" x14ac:dyDescent="0.35"/>
    <row r="872" s="140" customFormat="1" x14ac:dyDescent="0.35"/>
    <row r="873" s="140" customFormat="1" x14ac:dyDescent="0.35"/>
    <row r="874" s="140" customFormat="1" x14ac:dyDescent="0.35"/>
    <row r="875" s="140" customFormat="1" x14ac:dyDescent="0.35"/>
    <row r="876" s="140" customFormat="1" x14ac:dyDescent="0.35"/>
    <row r="877" s="140" customFormat="1" x14ac:dyDescent="0.35"/>
    <row r="878" s="140" customFormat="1" x14ac:dyDescent="0.35"/>
    <row r="879" s="140" customFormat="1" x14ac:dyDescent="0.35"/>
    <row r="880" s="140" customFormat="1" x14ac:dyDescent="0.35"/>
    <row r="881" s="140" customFormat="1" x14ac:dyDescent="0.35"/>
    <row r="882" s="140" customFormat="1" x14ac:dyDescent="0.35"/>
    <row r="883" s="140" customFormat="1" x14ac:dyDescent="0.35"/>
    <row r="884" s="140" customFormat="1" x14ac:dyDescent="0.35"/>
    <row r="885" s="140" customFormat="1" x14ac:dyDescent="0.35"/>
    <row r="886" s="140" customFormat="1" x14ac:dyDescent="0.35"/>
    <row r="887" s="140" customFormat="1" x14ac:dyDescent="0.35"/>
    <row r="888" s="140" customFormat="1" x14ac:dyDescent="0.35"/>
    <row r="889" s="140" customFormat="1" x14ac:dyDescent="0.35"/>
    <row r="890" s="140" customFormat="1" x14ac:dyDescent="0.35"/>
    <row r="891" s="140" customFormat="1" x14ac:dyDescent="0.35"/>
    <row r="892" s="140" customFormat="1" x14ac:dyDescent="0.35"/>
    <row r="893" s="140" customFormat="1" x14ac:dyDescent="0.35"/>
    <row r="894" s="140" customFormat="1" x14ac:dyDescent="0.35"/>
    <row r="895" s="140" customFormat="1" x14ac:dyDescent="0.35"/>
    <row r="896" s="140" customFormat="1" x14ac:dyDescent="0.35"/>
    <row r="897" s="140" customFormat="1" x14ac:dyDescent="0.35"/>
    <row r="898" s="140" customFormat="1" x14ac:dyDescent="0.35"/>
    <row r="899" s="140" customFormat="1" x14ac:dyDescent="0.35"/>
    <row r="900" s="140" customFormat="1" x14ac:dyDescent="0.35"/>
    <row r="901" s="140" customFormat="1" x14ac:dyDescent="0.35"/>
    <row r="902" s="140" customFormat="1" x14ac:dyDescent="0.35"/>
    <row r="903" s="140" customFormat="1" x14ac:dyDescent="0.35"/>
    <row r="904" s="140" customFormat="1" x14ac:dyDescent="0.35"/>
    <row r="905" s="140" customFormat="1" x14ac:dyDescent="0.35"/>
    <row r="906" s="140" customFormat="1" x14ac:dyDescent="0.35"/>
    <row r="907" s="140" customFormat="1" x14ac:dyDescent="0.35"/>
    <row r="908" s="140" customFormat="1" x14ac:dyDescent="0.35"/>
    <row r="909" s="140" customFormat="1" x14ac:dyDescent="0.35"/>
    <row r="910" s="140" customFormat="1" x14ac:dyDescent="0.35"/>
    <row r="911" s="140" customFormat="1" x14ac:dyDescent="0.35"/>
    <row r="912" s="140" customFormat="1" x14ac:dyDescent="0.35"/>
    <row r="913" s="140" customFormat="1" x14ac:dyDescent="0.35"/>
    <row r="914" s="140" customFormat="1" x14ac:dyDescent="0.35"/>
    <row r="915" s="140" customFormat="1" x14ac:dyDescent="0.35"/>
    <row r="916" s="140" customFormat="1" x14ac:dyDescent="0.35"/>
    <row r="917" s="140" customFormat="1" x14ac:dyDescent="0.35"/>
    <row r="918" s="140" customFormat="1" x14ac:dyDescent="0.35"/>
    <row r="919" s="140" customFormat="1" x14ac:dyDescent="0.35"/>
    <row r="920" s="140" customFormat="1" x14ac:dyDescent="0.35"/>
    <row r="921" s="140" customFormat="1" x14ac:dyDescent="0.35"/>
    <row r="922" s="140" customFormat="1" x14ac:dyDescent="0.35"/>
    <row r="923" s="140" customFormat="1" x14ac:dyDescent="0.35"/>
    <row r="924" s="140" customFormat="1" x14ac:dyDescent="0.35"/>
    <row r="925" s="140" customFormat="1" x14ac:dyDescent="0.35"/>
    <row r="926" s="140" customFormat="1" x14ac:dyDescent="0.35"/>
    <row r="927" s="140" customFormat="1" x14ac:dyDescent="0.35"/>
    <row r="928" s="140" customFormat="1" x14ac:dyDescent="0.35"/>
    <row r="929" s="140" customFormat="1" x14ac:dyDescent="0.35"/>
    <row r="930" s="140" customFormat="1" x14ac:dyDescent="0.35"/>
    <row r="931" s="140" customFormat="1" x14ac:dyDescent="0.35"/>
    <row r="932" s="140" customFormat="1" x14ac:dyDescent="0.35"/>
    <row r="933" s="140" customFormat="1" x14ac:dyDescent="0.35"/>
    <row r="934" s="140" customFormat="1" x14ac:dyDescent="0.35"/>
  </sheetData>
  <sheetProtection sheet="1" objects="1" scenarios="1"/>
  <mergeCells count="20">
    <mergeCell ref="B2:D2"/>
    <mergeCell ref="C3:D3"/>
    <mergeCell ref="C4:D4"/>
    <mergeCell ref="C5:D5"/>
    <mergeCell ref="C6:D6"/>
    <mergeCell ref="B24:D24"/>
    <mergeCell ref="B25:D25"/>
    <mergeCell ref="B31:D38"/>
    <mergeCell ref="B27:D27"/>
    <mergeCell ref="B7:D7"/>
    <mergeCell ref="B20:D20"/>
    <mergeCell ref="B29:C29"/>
    <mergeCell ref="B9:D9"/>
    <mergeCell ref="B10:B15"/>
    <mergeCell ref="B16:D16"/>
    <mergeCell ref="C18:D19"/>
    <mergeCell ref="B26:D26"/>
    <mergeCell ref="B21:D21"/>
    <mergeCell ref="B22:D22"/>
    <mergeCell ref="B23:D23"/>
  </mergeCells>
  <conditionalFormatting sqref="C18:D19">
    <cfRule type="containsText" dxfId="34" priority="1" operator="containsText" text="DSCR&gt;1.0">
      <formula>NOT(ISERROR(SEARCH("DSCR&gt;1.0",C18)))</formula>
    </cfRule>
    <cfRule type="containsText" dxfId="33" priority="2" operator="containsText" text="DSCR&lt;1.0">
      <formula>NOT(ISERROR(SEARCH("DSCR&lt;1.0",C18)))</formula>
    </cfRule>
    <cfRule type="containsText" dxfId="32" priority="3" operator="containsText" text="NOT ELIGIBLE">
      <formula>NOT(ISERROR(SEARCH("NOT ELIGIBLE",C18)))</formula>
    </cfRule>
  </conditionalFormatting>
  <conditionalFormatting sqref="D17">
    <cfRule type="cellIs" dxfId="31" priority="4" operator="lessThan">
      <formula>0.5</formula>
    </cfRule>
    <cfRule type="cellIs" dxfId="30" priority="5" operator="between">
      <formula>0.5</formula>
      <formula>0.999999999999999</formula>
    </cfRule>
    <cfRule type="cellIs" dxfId="29" priority="6" operator="greaterThanOrEqual">
      <formula>1</formula>
    </cfRule>
  </conditionalFormatting>
  <pageMargins left="0.7" right="0.7" top="0.75" bottom="0.75" header="0.3" footer="0.3"/>
  <pageSetup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1012"/>
  <sheetViews>
    <sheetView topLeftCell="A31" zoomScale="80" zoomScaleNormal="80" workbookViewId="0">
      <selection activeCell="G48" sqref="G48:H48"/>
    </sheetView>
  </sheetViews>
  <sheetFormatPr defaultColWidth="14.453125" defaultRowHeight="15" customHeight="1" x14ac:dyDescent="0.35"/>
  <cols>
    <col min="1" max="1" width="3.7265625" style="146" customWidth="1"/>
    <col min="2" max="2" width="5.26953125" style="10" customWidth="1"/>
    <col min="3" max="5" width="29.453125" style="10" customWidth="1"/>
    <col min="6" max="6" width="37.7265625" style="10" customWidth="1"/>
    <col min="7" max="9" width="29.453125" style="10" customWidth="1"/>
    <col min="10" max="10" width="8.81640625" style="146" customWidth="1"/>
    <col min="11" max="11" width="12.453125" style="146" customWidth="1"/>
    <col min="12" max="27" width="8.81640625" style="146" customWidth="1"/>
    <col min="28" max="100" width="14.453125" style="146"/>
    <col min="101" max="16384" width="14.453125" style="10"/>
  </cols>
  <sheetData>
    <row r="1" spans="2:9" s="146" customFormat="1" ht="15" customHeight="1" thickBot="1" x14ac:dyDescent="0.4"/>
    <row r="2" spans="2:9" ht="57" customHeight="1" x14ac:dyDescent="0.65">
      <c r="B2" s="440" t="s">
        <v>77</v>
      </c>
      <c r="C2" s="441"/>
      <c r="D2" s="441"/>
      <c r="E2" s="441"/>
      <c r="F2" s="441"/>
      <c r="G2" s="441"/>
      <c r="H2" s="441"/>
      <c r="I2" s="442"/>
    </row>
    <row r="3" spans="2:9" ht="19.5" customHeight="1" thickBot="1" x14ac:dyDescent="0.4">
      <c r="B3" s="443" t="s">
        <v>33</v>
      </c>
      <c r="C3" s="444"/>
      <c r="D3" s="445"/>
      <c r="E3" s="446"/>
      <c r="F3" s="77" t="s">
        <v>32</v>
      </c>
      <c r="G3" s="78"/>
      <c r="H3" s="77" t="s">
        <v>31</v>
      </c>
      <c r="I3" s="79"/>
    </row>
    <row r="4" spans="2:9" s="146" customFormat="1" ht="19.5" customHeight="1" x14ac:dyDescent="0.35">
      <c r="B4" s="147"/>
      <c r="C4" s="21"/>
      <c r="D4" s="161"/>
      <c r="E4" s="21"/>
      <c r="F4" s="147"/>
      <c r="G4" s="162"/>
      <c r="H4" s="147"/>
      <c r="I4" s="161"/>
    </row>
    <row r="5" spans="2:9" s="146" customFormat="1" ht="19.5" customHeight="1" x14ac:dyDescent="0.35">
      <c r="B5" s="147"/>
      <c r="C5" s="21" t="s">
        <v>76</v>
      </c>
      <c r="D5" s="161"/>
      <c r="E5" s="21"/>
      <c r="F5" s="147"/>
      <c r="G5" s="162"/>
      <c r="H5" s="147"/>
      <c r="I5" s="161"/>
    </row>
    <row r="6" spans="2:9" s="146" customFormat="1" ht="19.5" customHeight="1" x14ac:dyDescent="0.35">
      <c r="B6" s="147"/>
      <c r="C6" s="21" t="s">
        <v>75</v>
      </c>
      <c r="D6" s="161"/>
      <c r="E6" s="21"/>
      <c r="F6" s="147"/>
      <c r="G6" s="162"/>
      <c r="H6" s="147"/>
      <c r="I6" s="161"/>
    </row>
    <row r="7" spans="2:9" s="146" customFormat="1" ht="19.5" customHeight="1" x14ac:dyDescent="0.35">
      <c r="B7" s="147"/>
      <c r="C7" s="21"/>
      <c r="D7" s="161"/>
      <c r="E7" s="21"/>
      <c r="F7" s="147"/>
      <c r="G7" s="162"/>
      <c r="H7" s="147"/>
      <c r="I7" s="161"/>
    </row>
    <row r="8" spans="2:9" s="146" customFormat="1" ht="8.25" customHeight="1" thickBot="1" x14ac:dyDescent="0.4">
      <c r="B8" s="447"/>
      <c r="C8" s="448"/>
      <c r="D8" s="448"/>
      <c r="E8" s="448"/>
      <c r="F8" s="448"/>
      <c r="G8" s="448"/>
      <c r="H8" s="448"/>
      <c r="I8" s="448"/>
    </row>
    <row r="9" spans="2:9" ht="16.5" customHeight="1" x14ac:dyDescent="0.35">
      <c r="B9" s="433" t="s">
        <v>74</v>
      </c>
      <c r="C9" s="434"/>
      <c r="D9" s="434"/>
      <c r="E9" s="434"/>
      <c r="F9" s="434"/>
      <c r="G9" s="434"/>
      <c r="H9" s="434"/>
      <c r="I9" s="435"/>
    </row>
    <row r="10" spans="2:9" ht="16.5" customHeight="1" x14ac:dyDescent="0.35">
      <c r="B10" s="80"/>
      <c r="C10" s="437" t="s">
        <v>72</v>
      </c>
      <c r="D10" s="438"/>
      <c r="E10" s="81" t="s">
        <v>71</v>
      </c>
      <c r="F10" s="82" t="s">
        <v>70</v>
      </c>
      <c r="G10" s="83" t="s">
        <v>69</v>
      </c>
      <c r="H10" s="84" t="s">
        <v>68</v>
      </c>
      <c r="I10" s="85" t="s">
        <v>67</v>
      </c>
    </row>
    <row r="11" spans="2:9" ht="20.25" customHeight="1" x14ac:dyDescent="0.35">
      <c r="B11" s="86">
        <v>1</v>
      </c>
      <c r="C11" s="432"/>
      <c r="D11" s="420"/>
      <c r="E11" s="87"/>
      <c r="F11" s="88"/>
      <c r="G11" s="89"/>
      <c r="H11" s="90">
        <v>1</v>
      </c>
      <c r="I11" s="91">
        <f t="shared" ref="I11:I18" si="0">G11*H11</f>
        <v>0</v>
      </c>
    </row>
    <row r="12" spans="2:9" ht="20.25" customHeight="1" x14ac:dyDescent="0.35">
      <c r="B12" s="86">
        <v>2</v>
      </c>
      <c r="C12" s="419"/>
      <c r="D12" s="420"/>
      <c r="E12" s="87"/>
      <c r="F12" s="92"/>
      <c r="G12" s="89"/>
      <c r="H12" s="90">
        <v>1</v>
      </c>
      <c r="I12" s="91">
        <f t="shared" si="0"/>
        <v>0</v>
      </c>
    </row>
    <row r="13" spans="2:9" ht="20.25" customHeight="1" x14ac:dyDescent="0.35">
      <c r="B13" s="86">
        <v>3</v>
      </c>
      <c r="C13" s="419"/>
      <c r="D13" s="420"/>
      <c r="E13" s="87"/>
      <c r="F13" s="92"/>
      <c r="G13" s="89"/>
      <c r="H13" s="90">
        <v>1</v>
      </c>
      <c r="I13" s="91">
        <f t="shared" si="0"/>
        <v>0</v>
      </c>
    </row>
    <row r="14" spans="2:9" ht="20.25" customHeight="1" x14ac:dyDescent="0.35">
      <c r="B14" s="86">
        <v>4</v>
      </c>
      <c r="C14" s="419"/>
      <c r="D14" s="420"/>
      <c r="E14" s="87"/>
      <c r="F14" s="92"/>
      <c r="G14" s="89"/>
      <c r="H14" s="90">
        <v>1</v>
      </c>
      <c r="I14" s="91">
        <f t="shared" si="0"/>
        <v>0</v>
      </c>
    </row>
    <row r="15" spans="2:9" ht="20.25" customHeight="1" x14ac:dyDescent="0.35">
      <c r="B15" s="86">
        <v>5</v>
      </c>
      <c r="C15" s="432"/>
      <c r="D15" s="420"/>
      <c r="E15" s="87"/>
      <c r="F15" s="92"/>
      <c r="G15" s="89"/>
      <c r="H15" s="90">
        <v>1</v>
      </c>
      <c r="I15" s="91">
        <f t="shared" si="0"/>
        <v>0</v>
      </c>
    </row>
    <row r="16" spans="2:9" ht="20.25" customHeight="1" x14ac:dyDescent="0.35">
      <c r="B16" s="86">
        <v>6</v>
      </c>
      <c r="C16" s="432"/>
      <c r="D16" s="420"/>
      <c r="E16" s="87"/>
      <c r="F16" s="92"/>
      <c r="G16" s="89"/>
      <c r="H16" s="90">
        <v>1</v>
      </c>
      <c r="I16" s="91">
        <f t="shared" si="0"/>
        <v>0</v>
      </c>
    </row>
    <row r="17" spans="2:9" ht="20.25" customHeight="1" x14ac:dyDescent="0.35">
      <c r="B17" s="86">
        <v>7</v>
      </c>
      <c r="C17" s="432"/>
      <c r="D17" s="420"/>
      <c r="E17" s="87"/>
      <c r="F17" s="92"/>
      <c r="G17" s="89"/>
      <c r="H17" s="90">
        <v>1</v>
      </c>
      <c r="I17" s="91">
        <f t="shared" si="0"/>
        <v>0</v>
      </c>
    </row>
    <row r="18" spans="2:9" ht="20.25" customHeight="1" thickBot="1" x14ac:dyDescent="0.4">
      <c r="B18" s="86">
        <v>8</v>
      </c>
      <c r="C18" s="432"/>
      <c r="D18" s="420"/>
      <c r="E18" s="87"/>
      <c r="F18" s="92"/>
      <c r="G18" s="89"/>
      <c r="H18" s="90">
        <v>1</v>
      </c>
      <c r="I18" s="91">
        <f t="shared" si="0"/>
        <v>0</v>
      </c>
    </row>
    <row r="19" spans="2:9" ht="16.5" customHeight="1" x14ac:dyDescent="0.35">
      <c r="B19" s="433" t="s">
        <v>73</v>
      </c>
      <c r="C19" s="434"/>
      <c r="D19" s="434"/>
      <c r="E19" s="434"/>
      <c r="F19" s="434"/>
      <c r="G19" s="434"/>
      <c r="H19" s="434"/>
      <c r="I19" s="435"/>
    </row>
    <row r="20" spans="2:9" ht="21" customHeight="1" x14ac:dyDescent="0.35">
      <c r="B20" s="80"/>
      <c r="C20" s="437" t="s">
        <v>72</v>
      </c>
      <c r="D20" s="438"/>
      <c r="E20" s="81" t="s">
        <v>71</v>
      </c>
      <c r="F20" s="82" t="s">
        <v>70</v>
      </c>
      <c r="G20" s="83" t="s">
        <v>69</v>
      </c>
      <c r="H20" s="84" t="s">
        <v>68</v>
      </c>
      <c r="I20" s="85" t="s">
        <v>67</v>
      </c>
    </row>
    <row r="21" spans="2:9" ht="20.25" customHeight="1" x14ac:dyDescent="0.35">
      <c r="B21" s="86">
        <v>1</v>
      </c>
      <c r="C21" s="436"/>
      <c r="D21" s="420"/>
      <c r="E21" s="93"/>
      <c r="F21" s="92"/>
      <c r="G21" s="89"/>
      <c r="H21" s="90">
        <v>0.7</v>
      </c>
      <c r="I21" s="91">
        <f t="shared" ref="I21:I28" si="1">G21*H21</f>
        <v>0</v>
      </c>
    </row>
    <row r="22" spans="2:9" ht="20.25" customHeight="1" x14ac:dyDescent="0.35">
      <c r="B22" s="86">
        <v>2</v>
      </c>
      <c r="C22" s="436"/>
      <c r="D22" s="420"/>
      <c r="E22" s="93"/>
      <c r="F22" s="92"/>
      <c r="G22" s="89"/>
      <c r="H22" s="90">
        <v>0.7</v>
      </c>
      <c r="I22" s="91">
        <f t="shared" si="1"/>
        <v>0</v>
      </c>
    </row>
    <row r="23" spans="2:9" ht="20.25" customHeight="1" x14ac:dyDescent="0.35">
      <c r="B23" s="86">
        <v>3</v>
      </c>
      <c r="C23" s="436"/>
      <c r="D23" s="420"/>
      <c r="E23" s="93"/>
      <c r="F23" s="92"/>
      <c r="G23" s="89"/>
      <c r="H23" s="90">
        <v>0.7</v>
      </c>
      <c r="I23" s="91">
        <f t="shared" si="1"/>
        <v>0</v>
      </c>
    </row>
    <row r="24" spans="2:9" ht="20.25" customHeight="1" x14ac:dyDescent="0.35">
      <c r="B24" s="86">
        <v>4</v>
      </c>
      <c r="C24" s="436"/>
      <c r="D24" s="420"/>
      <c r="E24" s="93"/>
      <c r="F24" s="92"/>
      <c r="G24" s="89"/>
      <c r="H24" s="90">
        <v>0.7</v>
      </c>
      <c r="I24" s="91">
        <f t="shared" si="1"/>
        <v>0</v>
      </c>
    </row>
    <row r="25" spans="2:9" ht="20.25" customHeight="1" x14ac:dyDescent="0.35">
      <c r="B25" s="86">
        <v>5</v>
      </c>
      <c r="C25" s="436"/>
      <c r="D25" s="420"/>
      <c r="E25" s="93"/>
      <c r="F25" s="92"/>
      <c r="G25" s="89"/>
      <c r="H25" s="90">
        <v>0.7</v>
      </c>
      <c r="I25" s="91">
        <f t="shared" si="1"/>
        <v>0</v>
      </c>
    </row>
    <row r="26" spans="2:9" ht="20.25" customHeight="1" x14ac:dyDescent="0.35">
      <c r="B26" s="86">
        <v>6</v>
      </c>
      <c r="C26" s="436"/>
      <c r="D26" s="420"/>
      <c r="E26" s="93"/>
      <c r="F26" s="92"/>
      <c r="G26" s="89"/>
      <c r="H26" s="90">
        <v>0.7</v>
      </c>
      <c r="I26" s="91">
        <f t="shared" si="1"/>
        <v>0</v>
      </c>
    </row>
    <row r="27" spans="2:9" ht="20.25" customHeight="1" x14ac:dyDescent="0.35">
      <c r="B27" s="86">
        <v>7</v>
      </c>
      <c r="C27" s="436"/>
      <c r="D27" s="420"/>
      <c r="E27" s="93"/>
      <c r="F27" s="92"/>
      <c r="G27" s="89"/>
      <c r="H27" s="90">
        <v>0.7</v>
      </c>
      <c r="I27" s="91">
        <f t="shared" si="1"/>
        <v>0</v>
      </c>
    </row>
    <row r="28" spans="2:9" ht="20.25" customHeight="1" thickBot="1" x14ac:dyDescent="0.4">
      <c r="B28" s="86">
        <v>8</v>
      </c>
      <c r="C28" s="436"/>
      <c r="D28" s="420"/>
      <c r="E28" s="93"/>
      <c r="F28" s="92"/>
      <c r="G28" s="89"/>
      <c r="H28" s="90">
        <v>0.7</v>
      </c>
      <c r="I28" s="91">
        <f t="shared" si="1"/>
        <v>0</v>
      </c>
    </row>
    <row r="29" spans="2:9" ht="21" customHeight="1" thickBot="1" x14ac:dyDescent="0.4">
      <c r="B29" s="451" t="s">
        <v>93</v>
      </c>
      <c r="C29" s="452"/>
      <c r="D29" s="452"/>
      <c r="E29" s="452"/>
      <c r="F29" s="452"/>
      <c r="G29" s="452"/>
      <c r="H29" s="452"/>
      <c r="I29" s="453"/>
    </row>
    <row r="30" spans="2:9" ht="21" customHeight="1" x14ac:dyDescent="0.35">
      <c r="B30" s="94"/>
      <c r="C30" s="437" t="s">
        <v>72</v>
      </c>
      <c r="D30" s="438"/>
      <c r="E30" s="81" t="s">
        <v>71</v>
      </c>
      <c r="F30" s="82" t="s">
        <v>70</v>
      </c>
      <c r="G30" s="83" t="s">
        <v>69</v>
      </c>
      <c r="H30" s="84" t="s">
        <v>68</v>
      </c>
      <c r="I30" s="85" t="s">
        <v>67</v>
      </c>
    </row>
    <row r="31" spans="2:9" ht="20.25" customHeight="1" x14ac:dyDescent="0.35">
      <c r="B31" s="95">
        <v>1</v>
      </c>
      <c r="C31" s="449"/>
      <c r="D31" s="450"/>
      <c r="E31" s="96"/>
      <c r="F31" s="97"/>
      <c r="G31" s="98"/>
      <c r="H31" s="99">
        <v>0.6</v>
      </c>
      <c r="I31" s="100">
        <f t="shared" ref="I31:I38" si="2">G31*H31</f>
        <v>0</v>
      </c>
    </row>
    <row r="32" spans="2:9" ht="20.25" customHeight="1" x14ac:dyDescent="0.35">
      <c r="B32" s="86">
        <v>2</v>
      </c>
      <c r="C32" s="419"/>
      <c r="D32" s="420"/>
      <c r="E32" s="87"/>
      <c r="F32" s="92"/>
      <c r="G32" s="89"/>
      <c r="H32" s="101">
        <v>0.6</v>
      </c>
      <c r="I32" s="91">
        <f t="shared" si="2"/>
        <v>0</v>
      </c>
    </row>
    <row r="33" spans="2:27" ht="20.25" customHeight="1" x14ac:dyDescent="0.35">
      <c r="B33" s="86">
        <v>3</v>
      </c>
      <c r="C33" s="419"/>
      <c r="D33" s="420"/>
      <c r="E33" s="87"/>
      <c r="F33" s="92"/>
      <c r="G33" s="89"/>
      <c r="H33" s="101">
        <v>0.6</v>
      </c>
      <c r="I33" s="91">
        <f t="shared" si="2"/>
        <v>0</v>
      </c>
    </row>
    <row r="34" spans="2:27" ht="20.25" customHeight="1" x14ac:dyDescent="0.35">
      <c r="B34" s="86">
        <v>4</v>
      </c>
      <c r="C34" s="419"/>
      <c r="D34" s="420"/>
      <c r="E34" s="87"/>
      <c r="F34" s="92"/>
      <c r="G34" s="89"/>
      <c r="H34" s="101">
        <v>0.6</v>
      </c>
      <c r="I34" s="91">
        <f t="shared" si="2"/>
        <v>0</v>
      </c>
    </row>
    <row r="35" spans="2:27" ht="20.25" customHeight="1" x14ac:dyDescent="0.35">
      <c r="B35" s="86">
        <v>5</v>
      </c>
      <c r="C35" s="419"/>
      <c r="D35" s="420"/>
      <c r="E35" s="87"/>
      <c r="F35" s="92"/>
      <c r="G35" s="89"/>
      <c r="H35" s="101">
        <v>0.6</v>
      </c>
      <c r="I35" s="91">
        <f t="shared" si="2"/>
        <v>0</v>
      </c>
      <c r="K35" s="156"/>
      <c r="O35" s="153"/>
      <c r="P35" s="153"/>
      <c r="Q35" s="153"/>
      <c r="R35" s="153"/>
    </row>
    <row r="36" spans="2:27" ht="20.25" customHeight="1" x14ac:dyDescent="0.35">
      <c r="B36" s="86">
        <v>6</v>
      </c>
      <c r="C36" s="419"/>
      <c r="D36" s="420"/>
      <c r="E36" s="87"/>
      <c r="F36" s="92"/>
      <c r="G36" s="89"/>
      <c r="H36" s="101">
        <v>0.6</v>
      </c>
      <c r="I36" s="91">
        <f t="shared" si="2"/>
        <v>0</v>
      </c>
      <c r="K36" s="156"/>
      <c r="O36" s="153"/>
      <c r="P36" s="153"/>
      <c r="Q36" s="153"/>
      <c r="R36" s="153"/>
    </row>
    <row r="37" spans="2:27" ht="20.25" customHeight="1" x14ac:dyDescent="0.35">
      <c r="B37" s="86">
        <v>7</v>
      </c>
      <c r="C37" s="419"/>
      <c r="D37" s="420"/>
      <c r="E37" s="87"/>
      <c r="F37" s="92"/>
      <c r="G37" s="89"/>
      <c r="H37" s="101">
        <v>0.6</v>
      </c>
      <c r="I37" s="91">
        <f t="shared" si="2"/>
        <v>0</v>
      </c>
      <c r="K37" s="156"/>
      <c r="O37" s="153"/>
      <c r="P37" s="153"/>
      <c r="Q37" s="153"/>
      <c r="R37" s="153"/>
    </row>
    <row r="38" spans="2:27" ht="20.25" customHeight="1" thickBot="1" x14ac:dyDescent="0.5">
      <c r="B38" s="86">
        <v>8</v>
      </c>
      <c r="C38" s="419"/>
      <c r="D38" s="420"/>
      <c r="E38" s="87"/>
      <c r="F38" s="92"/>
      <c r="G38" s="89"/>
      <c r="H38" s="101">
        <v>0.6</v>
      </c>
      <c r="I38" s="91">
        <f t="shared" si="2"/>
        <v>0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2:27" ht="19" thickBot="1" x14ac:dyDescent="0.4">
      <c r="B39" s="293"/>
      <c r="C39" s="461"/>
      <c r="D39" s="461"/>
      <c r="E39" s="461"/>
      <c r="F39" s="461"/>
      <c r="G39" s="459" t="s">
        <v>66</v>
      </c>
      <c r="H39" s="460"/>
      <c r="I39" s="160">
        <f>IFERROR(SUM(I31:I38,I21:I28,I11:I18),0)</f>
        <v>0</v>
      </c>
    </row>
    <row r="40" spans="2:27" s="146" customFormat="1" ht="19" thickBot="1" x14ac:dyDescent="0.4">
      <c r="B40" s="148"/>
      <c r="C40" s="21"/>
      <c r="D40" s="21"/>
      <c r="E40" s="21"/>
      <c r="F40" s="21"/>
      <c r="G40" s="149"/>
      <c r="H40" s="21"/>
      <c r="I40" s="150"/>
    </row>
    <row r="41" spans="2:27" ht="19" thickBot="1" x14ac:dyDescent="0.5">
      <c r="B41" s="148"/>
      <c r="C41" s="454" t="s">
        <v>65</v>
      </c>
      <c r="D41" s="455"/>
      <c r="E41" s="456"/>
      <c r="F41" s="21"/>
      <c r="G41" s="454" t="s">
        <v>64</v>
      </c>
      <c r="H41" s="455"/>
      <c r="I41" s="456"/>
    </row>
    <row r="42" spans="2:27" ht="59.25" customHeight="1" thickBot="1" x14ac:dyDescent="0.4">
      <c r="B42" s="151"/>
      <c r="C42" s="457" t="s">
        <v>98</v>
      </c>
      <c r="D42" s="424"/>
      <c r="E42" s="425"/>
      <c r="F42" s="153"/>
      <c r="G42" s="423" t="s">
        <v>63</v>
      </c>
      <c r="H42" s="424"/>
      <c r="I42" s="425"/>
    </row>
    <row r="43" spans="2:27" ht="37.5" customHeight="1" x14ac:dyDescent="0.35">
      <c r="B43" s="151"/>
      <c r="C43" s="439" t="s">
        <v>62</v>
      </c>
      <c r="D43" s="411"/>
      <c r="E43" s="103">
        <f>I39</f>
        <v>0</v>
      </c>
      <c r="F43" s="154"/>
      <c r="G43" s="439" t="s">
        <v>62</v>
      </c>
      <c r="H43" s="411"/>
      <c r="I43" s="103">
        <f>I39</f>
        <v>0</v>
      </c>
    </row>
    <row r="44" spans="2:27" ht="21.75" customHeight="1" x14ac:dyDescent="0.35">
      <c r="B44" s="151"/>
      <c r="C44" s="426" t="s">
        <v>61</v>
      </c>
      <c r="D44" s="428">
        <v>0</v>
      </c>
      <c r="E44" s="458">
        <f>D44*1.25</f>
        <v>0</v>
      </c>
      <c r="F44" s="431" t="s">
        <v>60</v>
      </c>
      <c r="G44" s="104" t="s">
        <v>59</v>
      </c>
      <c r="H44" s="105">
        <v>0</v>
      </c>
      <c r="I44" s="106">
        <f>H44</f>
        <v>0</v>
      </c>
    </row>
    <row r="45" spans="2:27" ht="21.75" customHeight="1" x14ac:dyDescent="0.35">
      <c r="B45" s="151"/>
      <c r="C45" s="427"/>
      <c r="D45" s="429"/>
      <c r="E45" s="430"/>
      <c r="F45" s="431"/>
      <c r="G45" s="104" t="s">
        <v>58</v>
      </c>
      <c r="H45" s="105">
        <v>0</v>
      </c>
      <c r="I45" s="107">
        <f>H45</f>
        <v>0</v>
      </c>
    </row>
    <row r="46" spans="2:27" ht="21.75" customHeight="1" x14ac:dyDescent="0.35">
      <c r="B46" s="151"/>
      <c r="C46" s="426" t="s">
        <v>120</v>
      </c>
      <c r="D46" s="428">
        <v>0</v>
      </c>
      <c r="E46" s="430">
        <f>D46</f>
        <v>0</v>
      </c>
      <c r="F46" s="431"/>
      <c r="G46" s="104" t="s">
        <v>57</v>
      </c>
      <c r="H46" s="105">
        <v>0</v>
      </c>
      <c r="I46" s="107">
        <f>H46</f>
        <v>0</v>
      </c>
    </row>
    <row r="47" spans="2:27" ht="15" customHeight="1" x14ac:dyDescent="0.35">
      <c r="B47" s="151"/>
      <c r="C47" s="427"/>
      <c r="D47" s="429"/>
      <c r="E47" s="430"/>
      <c r="F47" s="431"/>
      <c r="G47" s="104" t="s">
        <v>56</v>
      </c>
      <c r="H47" s="105">
        <v>0</v>
      </c>
      <c r="I47" s="107">
        <f>H47*60</f>
        <v>0</v>
      </c>
    </row>
    <row r="48" spans="2:27" ht="21.75" customHeight="1" x14ac:dyDescent="0.35">
      <c r="B48" s="151"/>
      <c r="C48" s="421" t="s">
        <v>55</v>
      </c>
      <c r="D48" s="422"/>
      <c r="E48" s="108">
        <f>SUM(E44:E47)</f>
        <v>0</v>
      </c>
      <c r="F48" s="154"/>
      <c r="G48" s="421" t="s">
        <v>55</v>
      </c>
      <c r="H48" s="422"/>
      <c r="I48" s="108">
        <f>SUM(I44,I45,I46,I47)</f>
        <v>0</v>
      </c>
    </row>
    <row r="49" spans="2:16" ht="19.5" customHeight="1" x14ac:dyDescent="0.35">
      <c r="B49" s="151"/>
      <c r="C49" s="408" t="s">
        <v>54</v>
      </c>
      <c r="D49" s="409"/>
      <c r="E49" s="412">
        <f>E43-E48</f>
        <v>0</v>
      </c>
      <c r="F49" s="154"/>
      <c r="G49" s="408" t="s">
        <v>54</v>
      </c>
      <c r="H49" s="409"/>
      <c r="I49" s="412">
        <f>I43-I48</f>
        <v>0</v>
      </c>
    </row>
    <row r="50" spans="2:16" ht="19.5" customHeight="1" x14ac:dyDescent="0.35">
      <c r="B50" s="151"/>
      <c r="C50" s="410"/>
      <c r="D50" s="411"/>
      <c r="E50" s="413"/>
      <c r="F50" s="154"/>
      <c r="G50" s="410"/>
      <c r="H50" s="411"/>
      <c r="I50" s="413"/>
    </row>
    <row r="51" spans="2:16" ht="31.5" customHeight="1" x14ac:dyDescent="0.35">
      <c r="B51" s="151"/>
      <c r="C51" s="414" t="str">
        <f>IF(D44=0,"",IF(E49&gt;=0,"ELIGIBLE: Sufficient Assets","INELIGIBLE: Insufficient Assets"))</f>
        <v/>
      </c>
      <c r="D51" s="415"/>
      <c r="E51" s="416"/>
      <c r="F51" s="154"/>
      <c r="G51" s="414" t="str">
        <f>IF(H44=0,"",IF(I49&gt;=0,"ELIGIBLE: Sufficient Assets","INELIGIBLE: Insufficient Assets"))</f>
        <v/>
      </c>
      <c r="H51" s="415"/>
      <c r="I51" s="416"/>
    </row>
    <row r="52" spans="2:16" ht="31.5" customHeight="1" x14ac:dyDescent="0.35">
      <c r="B52" s="151"/>
      <c r="C52" s="410"/>
      <c r="D52" s="417"/>
      <c r="E52" s="418"/>
      <c r="F52" s="154"/>
      <c r="G52" s="410"/>
      <c r="H52" s="417"/>
      <c r="I52" s="418"/>
    </row>
    <row r="53" spans="2:16" ht="21" customHeight="1" x14ac:dyDescent="0.35">
      <c r="B53" s="151"/>
      <c r="C53" s="378" t="s">
        <v>53</v>
      </c>
      <c r="D53" s="379"/>
      <c r="E53" s="380"/>
      <c r="F53" s="154"/>
      <c r="G53" s="378" t="s">
        <v>52</v>
      </c>
      <c r="H53" s="379"/>
      <c r="I53" s="380"/>
    </row>
    <row r="54" spans="2:16" ht="21.75" customHeight="1" thickBot="1" x14ac:dyDescent="0.4">
      <c r="B54" s="151"/>
      <c r="C54" s="392" t="s">
        <v>99</v>
      </c>
      <c r="D54" s="393"/>
      <c r="E54" s="394"/>
      <c r="F54" s="404"/>
      <c r="G54" s="392" t="s">
        <v>94</v>
      </c>
      <c r="H54" s="393"/>
      <c r="I54" s="394"/>
    </row>
    <row r="55" spans="2:16" s="146" customFormat="1" ht="21.75" customHeight="1" thickBot="1" x14ac:dyDescent="0.4">
      <c r="B55" s="152"/>
      <c r="C55" s="152"/>
      <c r="D55" s="152"/>
      <c r="E55" s="152"/>
      <c r="F55" s="405"/>
      <c r="G55" s="406"/>
      <c r="H55" s="405"/>
      <c r="I55" s="407"/>
    </row>
    <row r="56" spans="2:16" ht="15.5" x14ac:dyDescent="0.35">
      <c r="B56" s="381" t="s">
        <v>12</v>
      </c>
      <c r="C56" s="268"/>
      <c r="D56" s="269"/>
      <c r="E56" s="382"/>
      <c r="F56" s="383"/>
      <c r="G56" s="383"/>
      <c r="H56" s="383"/>
      <c r="I56" s="384"/>
    </row>
    <row r="57" spans="2:16" ht="15.5" x14ac:dyDescent="0.35">
      <c r="B57" s="270"/>
      <c r="C57" s="271"/>
      <c r="D57" s="272"/>
      <c r="E57" s="395"/>
      <c r="F57" s="396"/>
      <c r="G57" s="396"/>
      <c r="H57" s="396"/>
      <c r="I57" s="397"/>
    </row>
    <row r="58" spans="2:16" ht="15.5" x14ac:dyDescent="0.35">
      <c r="B58" s="270"/>
      <c r="C58" s="271"/>
      <c r="D58" s="272"/>
      <c r="E58" s="398"/>
      <c r="F58" s="399"/>
      <c r="G58" s="399"/>
      <c r="H58" s="399"/>
      <c r="I58" s="400"/>
    </row>
    <row r="59" spans="2:16" ht="15.5" x14ac:dyDescent="0.35">
      <c r="B59" s="270"/>
      <c r="C59" s="271"/>
      <c r="D59" s="272"/>
      <c r="E59" s="395"/>
      <c r="F59" s="396"/>
      <c r="G59" s="396"/>
      <c r="H59" s="396"/>
      <c r="I59" s="397"/>
    </row>
    <row r="60" spans="2:16" ht="16" thickBot="1" x14ac:dyDescent="0.4">
      <c r="B60" s="273"/>
      <c r="C60" s="274"/>
      <c r="D60" s="275"/>
      <c r="E60" s="401"/>
      <c r="F60" s="402"/>
      <c r="G60" s="402"/>
      <c r="H60" s="402"/>
      <c r="I60" s="403"/>
    </row>
    <row r="61" spans="2:16" s="146" customFormat="1" ht="15.75" customHeight="1" x14ac:dyDescent="0.35">
      <c r="B61" s="153"/>
      <c r="C61" s="153"/>
      <c r="D61" s="153"/>
      <c r="E61" s="153"/>
      <c r="F61" s="153"/>
      <c r="G61" s="153"/>
      <c r="H61" s="153"/>
      <c r="I61" s="155"/>
    </row>
    <row r="62" spans="2:16" s="146" customFormat="1" ht="15.75" customHeight="1" x14ac:dyDescent="0.35">
      <c r="B62" s="153"/>
      <c r="C62" s="153"/>
      <c r="D62" s="153"/>
      <c r="E62" s="153"/>
      <c r="F62" s="153"/>
      <c r="G62" s="153"/>
      <c r="H62" s="153"/>
      <c r="I62" s="153"/>
    </row>
    <row r="63" spans="2:16" s="146" customFormat="1" ht="15.75" customHeight="1" thickBot="1" x14ac:dyDescent="0.4">
      <c r="B63" s="153"/>
      <c r="C63" s="153"/>
      <c r="D63" s="153"/>
      <c r="E63" s="153"/>
      <c r="F63" s="153"/>
      <c r="G63" s="153"/>
      <c r="H63" s="153"/>
      <c r="I63" s="153"/>
    </row>
    <row r="64" spans="2:16" ht="15.75" customHeight="1" x14ac:dyDescent="0.35">
      <c r="B64" s="385" t="s">
        <v>11</v>
      </c>
      <c r="C64" s="386"/>
      <c r="D64" s="109"/>
      <c r="E64" s="110"/>
      <c r="F64" s="111"/>
      <c r="G64" s="111"/>
      <c r="H64" s="111"/>
      <c r="I64" s="112" t="s">
        <v>121</v>
      </c>
      <c r="J64" s="158"/>
      <c r="K64" s="158"/>
      <c r="L64" s="158"/>
      <c r="M64" s="158"/>
      <c r="N64" s="158"/>
      <c r="O64" s="158"/>
      <c r="P64" s="159"/>
    </row>
    <row r="65" spans="2:16" ht="6" customHeight="1" x14ac:dyDescent="0.35">
      <c r="B65" s="113"/>
      <c r="C65" s="59"/>
      <c r="D65" s="59"/>
      <c r="E65" s="60"/>
      <c r="F65" s="59"/>
      <c r="G65" s="59"/>
      <c r="H65" s="59"/>
      <c r="I65" s="114"/>
      <c r="J65" s="158"/>
      <c r="K65" s="158"/>
      <c r="L65" s="158"/>
      <c r="M65" s="158"/>
      <c r="N65" s="158"/>
      <c r="O65" s="158"/>
      <c r="P65" s="158"/>
    </row>
    <row r="66" spans="2:16" ht="15.75" customHeight="1" x14ac:dyDescent="0.35">
      <c r="B66" s="387" t="s">
        <v>10</v>
      </c>
      <c r="C66" s="335"/>
      <c r="D66" s="335"/>
      <c r="E66" s="335"/>
      <c r="F66" s="335"/>
      <c r="G66" s="335"/>
      <c r="H66" s="335"/>
      <c r="I66" s="388"/>
      <c r="J66" s="21"/>
      <c r="K66" s="21"/>
      <c r="L66" s="21"/>
      <c r="M66" s="21"/>
      <c r="N66" s="21"/>
      <c r="O66" s="21"/>
      <c r="P66" s="21"/>
    </row>
    <row r="67" spans="2:16" ht="15.75" customHeight="1" x14ac:dyDescent="0.35">
      <c r="B67" s="387"/>
      <c r="C67" s="335"/>
      <c r="D67" s="335"/>
      <c r="E67" s="335"/>
      <c r="F67" s="335"/>
      <c r="G67" s="335"/>
      <c r="H67" s="335"/>
      <c r="I67" s="388"/>
      <c r="P67" s="21"/>
    </row>
    <row r="68" spans="2:16" ht="15.75" customHeight="1" x14ac:dyDescent="0.35">
      <c r="B68" s="387"/>
      <c r="C68" s="335"/>
      <c r="D68" s="335"/>
      <c r="E68" s="335"/>
      <c r="F68" s="335"/>
      <c r="G68" s="335"/>
      <c r="H68" s="335"/>
      <c r="I68" s="388"/>
      <c r="P68" s="21"/>
    </row>
    <row r="69" spans="2:16" ht="15.75" customHeight="1" x14ac:dyDescent="0.35">
      <c r="B69" s="387"/>
      <c r="C69" s="335"/>
      <c r="D69" s="335"/>
      <c r="E69" s="335"/>
      <c r="F69" s="335"/>
      <c r="G69" s="335"/>
      <c r="H69" s="335"/>
      <c r="I69" s="388"/>
      <c r="P69" s="21"/>
    </row>
    <row r="70" spans="2:16" ht="15.75" customHeight="1" x14ac:dyDescent="0.35">
      <c r="B70" s="387"/>
      <c r="C70" s="335"/>
      <c r="D70" s="335"/>
      <c r="E70" s="335"/>
      <c r="F70" s="335"/>
      <c r="G70" s="335"/>
      <c r="H70" s="335"/>
      <c r="I70" s="388"/>
      <c r="P70" s="21"/>
    </row>
    <row r="71" spans="2:16" ht="15.75" customHeight="1" thickBot="1" x14ac:dyDescent="0.4">
      <c r="B71" s="389"/>
      <c r="C71" s="390"/>
      <c r="D71" s="390"/>
      <c r="E71" s="390"/>
      <c r="F71" s="390"/>
      <c r="G71" s="390"/>
      <c r="H71" s="390"/>
      <c r="I71" s="391"/>
      <c r="P71" s="21"/>
    </row>
    <row r="72" spans="2:16" s="146" customFormat="1" ht="15.75" customHeight="1" x14ac:dyDescent="0.35">
      <c r="B72" s="153"/>
      <c r="C72" s="153"/>
      <c r="D72" s="153"/>
      <c r="E72" s="153"/>
      <c r="F72" s="153"/>
      <c r="G72" s="153"/>
      <c r="H72" s="153"/>
      <c r="I72" s="153"/>
    </row>
    <row r="73" spans="2:16" s="146" customFormat="1" ht="15.75" customHeight="1" x14ac:dyDescent="0.35">
      <c r="B73" s="153"/>
      <c r="C73" s="153"/>
      <c r="D73" s="153"/>
      <c r="E73" s="153"/>
      <c r="F73" s="153"/>
      <c r="G73" s="153"/>
      <c r="H73" s="153"/>
      <c r="I73" s="153"/>
    </row>
    <row r="74" spans="2:16" s="146" customFormat="1" ht="15.75" customHeight="1" x14ac:dyDescent="0.35">
      <c r="B74" s="153"/>
      <c r="C74" s="153"/>
      <c r="D74" s="153"/>
      <c r="E74" s="153"/>
      <c r="F74" s="153"/>
      <c r="G74" s="153"/>
      <c r="H74" s="153"/>
      <c r="I74" s="153"/>
    </row>
    <row r="75" spans="2:16" s="146" customFormat="1" ht="15.75" customHeight="1" x14ac:dyDescent="0.35">
      <c r="B75" s="153"/>
      <c r="C75" s="153"/>
      <c r="D75" s="153"/>
      <c r="E75" s="153"/>
      <c r="F75" s="153"/>
      <c r="G75" s="153"/>
      <c r="H75" s="153"/>
      <c r="I75" s="153"/>
    </row>
    <row r="76" spans="2:16" s="146" customFormat="1" ht="15.75" customHeight="1" x14ac:dyDescent="0.35">
      <c r="B76" s="153"/>
      <c r="C76" s="153"/>
      <c r="D76" s="153"/>
      <c r="E76" s="153"/>
      <c r="F76" s="153"/>
      <c r="G76" s="153"/>
      <c r="H76" s="153"/>
      <c r="I76" s="153"/>
    </row>
    <row r="77" spans="2:16" s="146" customFormat="1" ht="15.75" customHeight="1" x14ac:dyDescent="0.35">
      <c r="B77" s="153"/>
      <c r="C77" s="153"/>
      <c r="D77" s="153"/>
      <c r="E77" s="153"/>
      <c r="F77" s="153"/>
      <c r="G77" s="153"/>
      <c r="H77" s="153"/>
      <c r="I77" s="153"/>
    </row>
    <row r="78" spans="2:16" s="146" customFormat="1" ht="15.75" customHeight="1" x14ac:dyDescent="0.35">
      <c r="B78" s="153"/>
      <c r="C78" s="153"/>
      <c r="D78" s="153"/>
      <c r="E78" s="153"/>
      <c r="F78" s="153"/>
      <c r="G78" s="153"/>
      <c r="H78" s="153"/>
      <c r="I78" s="153"/>
    </row>
    <row r="79" spans="2:16" s="146" customFormat="1" ht="15.75" customHeight="1" x14ac:dyDescent="0.35">
      <c r="B79" s="153"/>
      <c r="C79" s="153"/>
      <c r="D79" s="153"/>
      <c r="E79" s="153"/>
      <c r="F79" s="153"/>
      <c r="G79" s="153"/>
      <c r="H79" s="153"/>
      <c r="I79" s="153"/>
    </row>
    <row r="80" spans="2:16" s="146" customFormat="1" ht="15.75" customHeight="1" x14ac:dyDescent="0.35">
      <c r="B80" s="153"/>
      <c r="C80" s="153"/>
      <c r="D80" s="153"/>
      <c r="E80" s="153"/>
      <c r="F80" s="153"/>
      <c r="G80" s="153"/>
      <c r="H80" s="153"/>
      <c r="I80" s="153"/>
    </row>
    <row r="81" spans="2:9" s="146" customFormat="1" ht="15.75" customHeight="1" x14ac:dyDescent="0.35">
      <c r="B81" s="153"/>
      <c r="C81" s="153"/>
      <c r="D81" s="153"/>
      <c r="E81" s="153"/>
      <c r="F81" s="153"/>
      <c r="G81" s="153"/>
      <c r="H81" s="153"/>
      <c r="I81" s="153"/>
    </row>
    <row r="82" spans="2:9" s="146" customFormat="1" ht="15.75" customHeight="1" x14ac:dyDescent="0.35">
      <c r="B82" s="153"/>
      <c r="C82" s="153"/>
      <c r="D82" s="153"/>
      <c r="E82" s="153"/>
      <c r="F82" s="153"/>
      <c r="G82" s="153"/>
      <c r="H82" s="153"/>
      <c r="I82" s="153"/>
    </row>
    <row r="83" spans="2:9" s="146" customFormat="1" ht="15.75" customHeight="1" x14ac:dyDescent="0.35">
      <c r="B83" s="153"/>
      <c r="C83" s="153"/>
      <c r="D83" s="153"/>
      <c r="E83" s="153"/>
      <c r="F83" s="153"/>
      <c r="G83" s="153"/>
      <c r="H83" s="153"/>
      <c r="I83" s="153"/>
    </row>
    <row r="84" spans="2:9" s="146" customFormat="1" ht="15.75" customHeight="1" x14ac:dyDescent="0.35">
      <c r="B84" s="153"/>
      <c r="C84" s="153"/>
      <c r="D84" s="153"/>
      <c r="E84" s="153"/>
      <c r="F84" s="153"/>
      <c r="G84" s="153"/>
      <c r="H84" s="153"/>
      <c r="I84" s="153"/>
    </row>
    <row r="85" spans="2:9" s="146" customFormat="1" ht="15.75" customHeight="1" x14ac:dyDescent="0.35">
      <c r="B85" s="153"/>
      <c r="C85" s="153"/>
      <c r="D85" s="153"/>
      <c r="E85" s="153"/>
      <c r="F85" s="153"/>
      <c r="G85" s="153"/>
      <c r="H85" s="153"/>
      <c r="I85" s="153"/>
    </row>
    <row r="86" spans="2:9" s="146" customFormat="1" ht="15.75" customHeight="1" x14ac:dyDescent="0.35">
      <c r="B86" s="153"/>
      <c r="C86" s="153"/>
      <c r="D86" s="153"/>
      <c r="E86" s="153"/>
      <c r="F86" s="153"/>
      <c r="G86" s="153"/>
      <c r="H86" s="153"/>
      <c r="I86" s="153"/>
    </row>
    <row r="87" spans="2:9" s="146" customFormat="1" ht="15.75" customHeight="1" x14ac:dyDescent="0.35">
      <c r="B87" s="153"/>
      <c r="C87" s="153"/>
      <c r="D87" s="153"/>
      <c r="E87" s="153"/>
      <c r="F87" s="153"/>
      <c r="G87" s="153"/>
      <c r="H87" s="153"/>
      <c r="I87" s="153"/>
    </row>
    <row r="88" spans="2:9" s="146" customFormat="1" ht="15.75" customHeight="1" x14ac:dyDescent="0.35">
      <c r="B88" s="153"/>
      <c r="C88" s="153"/>
      <c r="D88" s="153"/>
      <c r="E88" s="153"/>
      <c r="F88" s="153"/>
      <c r="G88" s="153"/>
      <c r="H88" s="153"/>
      <c r="I88" s="153"/>
    </row>
    <row r="89" spans="2:9" s="146" customFormat="1" ht="15.75" customHeight="1" x14ac:dyDescent="0.35">
      <c r="B89" s="153"/>
      <c r="C89" s="153"/>
      <c r="D89" s="153"/>
      <c r="E89" s="153"/>
      <c r="F89" s="153"/>
      <c r="G89" s="153"/>
      <c r="H89" s="153"/>
      <c r="I89" s="153"/>
    </row>
    <row r="90" spans="2:9" s="146" customFormat="1" ht="15.75" customHeight="1" x14ac:dyDescent="0.35">
      <c r="B90" s="153"/>
      <c r="C90" s="153"/>
      <c r="D90" s="153"/>
      <c r="E90" s="153"/>
      <c r="F90" s="153"/>
      <c r="G90" s="153"/>
      <c r="H90" s="153"/>
      <c r="I90" s="153"/>
    </row>
    <row r="91" spans="2:9" s="146" customFormat="1" ht="15.75" customHeight="1" x14ac:dyDescent="0.35">
      <c r="B91" s="153"/>
      <c r="C91" s="153"/>
      <c r="D91" s="153"/>
      <c r="E91" s="153"/>
      <c r="F91" s="153"/>
      <c r="G91" s="153"/>
      <c r="H91" s="153"/>
      <c r="I91" s="153"/>
    </row>
    <row r="92" spans="2:9" s="146" customFormat="1" ht="15.75" customHeight="1" x14ac:dyDescent="0.35">
      <c r="B92" s="153"/>
      <c r="C92" s="153"/>
      <c r="D92" s="153"/>
      <c r="E92" s="153"/>
      <c r="F92" s="153"/>
      <c r="G92" s="153"/>
      <c r="H92" s="153"/>
      <c r="I92" s="153"/>
    </row>
    <row r="93" spans="2:9" s="146" customFormat="1" ht="15.75" customHeight="1" x14ac:dyDescent="0.35">
      <c r="B93" s="153"/>
      <c r="C93" s="153"/>
      <c r="D93" s="153"/>
      <c r="E93" s="153"/>
      <c r="F93" s="153"/>
      <c r="G93" s="153"/>
      <c r="H93" s="153"/>
      <c r="I93" s="153"/>
    </row>
    <row r="94" spans="2:9" s="146" customFormat="1" ht="15.75" customHeight="1" x14ac:dyDescent="0.35">
      <c r="B94" s="153"/>
      <c r="C94" s="153"/>
      <c r="D94" s="153"/>
      <c r="E94" s="153"/>
      <c r="F94" s="153"/>
      <c r="G94" s="153"/>
      <c r="H94" s="153"/>
      <c r="I94" s="153"/>
    </row>
    <row r="95" spans="2:9" s="146" customFormat="1" ht="15.75" customHeight="1" x14ac:dyDescent="0.35">
      <c r="B95" s="153"/>
      <c r="C95" s="153"/>
      <c r="D95" s="153"/>
      <c r="E95" s="153"/>
      <c r="F95" s="153"/>
      <c r="G95" s="153"/>
      <c r="H95" s="153"/>
      <c r="I95" s="153"/>
    </row>
    <row r="96" spans="2:9" s="146" customFormat="1" ht="15.75" customHeight="1" x14ac:dyDescent="0.35">
      <c r="B96" s="153"/>
      <c r="C96" s="153"/>
      <c r="D96" s="153"/>
      <c r="E96" s="153"/>
      <c r="F96" s="153"/>
      <c r="G96" s="153"/>
      <c r="H96" s="153"/>
      <c r="I96" s="153"/>
    </row>
    <row r="97" spans="2:9" s="146" customFormat="1" ht="15.75" customHeight="1" x14ac:dyDescent="0.35">
      <c r="B97" s="153"/>
      <c r="C97" s="153"/>
      <c r="D97" s="153"/>
      <c r="E97" s="153"/>
      <c r="F97" s="153"/>
      <c r="G97" s="153"/>
      <c r="H97" s="153"/>
      <c r="I97" s="153"/>
    </row>
    <row r="98" spans="2:9" s="146" customFormat="1" ht="15.75" customHeight="1" x14ac:dyDescent="0.35">
      <c r="B98" s="153"/>
      <c r="C98" s="153"/>
      <c r="D98" s="153"/>
      <c r="E98" s="153"/>
      <c r="F98" s="153"/>
      <c r="G98" s="153"/>
      <c r="H98" s="153"/>
      <c r="I98" s="153"/>
    </row>
    <row r="99" spans="2:9" s="146" customFormat="1" ht="15.75" customHeight="1" x14ac:dyDescent="0.35">
      <c r="B99" s="153"/>
      <c r="C99" s="153"/>
      <c r="D99" s="153"/>
      <c r="E99" s="153"/>
      <c r="F99" s="153"/>
      <c r="G99" s="153"/>
      <c r="H99" s="153"/>
      <c r="I99" s="153"/>
    </row>
    <row r="100" spans="2:9" s="146" customFormat="1" ht="15.75" customHeight="1" x14ac:dyDescent="0.35">
      <c r="B100" s="153"/>
      <c r="C100" s="153"/>
      <c r="D100" s="153"/>
      <c r="E100" s="153"/>
      <c r="F100" s="153"/>
      <c r="G100" s="153"/>
      <c r="H100" s="153"/>
      <c r="I100" s="153"/>
    </row>
    <row r="101" spans="2:9" s="146" customFormat="1" ht="15.75" customHeight="1" x14ac:dyDescent="0.35">
      <c r="B101" s="153"/>
      <c r="C101" s="153"/>
      <c r="D101" s="153"/>
      <c r="E101" s="153"/>
      <c r="F101" s="153"/>
      <c r="G101" s="153"/>
      <c r="H101" s="153"/>
      <c r="I101" s="153"/>
    </row>
    <row r="102" spans="2:9" s="146" customFormat="1" ht="15.75" customHeight="1" x14ac:dyDescent="0.35">
      <c r="B102" s="153"/>
      <c r="C102" s="153"/>
      <c r="D102" s="153"/>
      <c r="E102" s="153"/>
      <c r="F102" s="153"/>
      <c r="G102" s="153"/>
      <c r="H102" s="153"/>
      <c r="I102" s="153"/>
    </row>
    <row r="103" spans="2:9" s="146" customFormat="1" ht="15.75" customHeight="1" x14ac:dyDescent="0.35">
      <c r="B103" s="153"/>
      <c r="C103" s="153"/>
      <c r="D103" s="153"/>
      <c r="E103" s="153"/>
      <c r="F103" s="153"/>
      <c r="G103" s="153"/>
      <c r="H103" s="153"/>
      <c r="I103" s="153"/>
    </row>
    <row r="104" spans="2:9" s="146" customFormat="1" ht="15.75" customHeight="1" x14ac:dyDescent="0.35">
      <c r="B104" s="153"/>
      <c r="C104" s="153"/>
      <c r="D104" s="153"/>
      <c r="E104" s="153"/>
      <c r="F104" s="153"/>
      <c r="G104" s="153"/>
      <c r="H104" s="153"/>
      <c r="I104" s="153"/>
    </row>
    <row r="105" spans="2:9" s="146" customFormat="1" ht="15.75" customHeight="1" x14ac:dyDescent="0.35">
      <c r="B105" s="153"/>
      <c r="C105" s="153"/>
      <c r="D105" s="153"/>
      <c r="E105" s="153"/>
      <c r="F105" s="153"/>
      <c r="G105" s="153"/>
      <c r="H105" s="153"/>
      <c r="I105" s="153"/>
    </row>
    <row r="106" spans="2:9" s="146" customFormat="1" ht="15.75" customHeight="1" x14ac:dyDescent="0.35">
      <c r="B106" s="153"/>
      <c r="C106" s="153"/>
      <c r="D106" s="153"/>
      <c r="E106" s="153"/>
      <c r="F106" s="153"/>
      <c r="G106" s="153"/>
      <c r="H106" s="153"/>
      <c r="I106" s="153"/>
    </row>
    <row r="107" spans="2:9" s="146" customFormat="1" ht="15.75" customHeight="1" x14ac:dyDescent="0.35">
      <c r="B107" s="153"/>
      <c r="C107" s="153"/>
      <c r="D107" s="153"/>
      <c r="E107" s="153"/>
      <c r="F107" s="153"/>
      <c r="G107" s="153"/>
      <c r="H107" s="153"/>
      <c r="I107" s="153"/>
    </row>
    <row r="108" spans="2:9" s="146" customFormat="1" ht="15.75" customHeight="1" x14ac:dyDescent="0.35">
      <c r="B108" s="153"/>
      <c r="C108" s="153"/>
      <c r="D108" s="153"/>
      <c r="E108" s="153"/>
      <c r="F108" s="153"/>
      <c r="G108" s="153"/>
      <c r="H108" s="153"/>
      <c r="I108" s="153"/>
    </row>
    <row r="109" spans="2:9" s="146" customFormat="1" ht="15.75" customHeight="1" x14ac:dyDescent="0.35">
      <c r="B109" s="153"/>
      <c r="C109" s="153"/>
      <c r="D109" s="153"/>
      <c r="E109" s="153"/>
      <c r="F109" s="153"/>
      <c r="G109" s="153"/>
      <c r="H109" s="153"/>
      <c r="I109" s="153"/>
    </row>
    <row r="110" spans="2:9" s="146" customFormat="1" ht="15.75" customHeight="1" x14ac:dyDescent="0.35">
      <c r="B110" s="153"/>
      <c r="C110" s="153"/>
      <c r="D110" s="153"/>
      <c r="E110" s="153"/>
      <c r="F110" s="153"/>
      <c r="G110" s="153"/>
      <c r="H110" s="153"/>
      <c r="I110" s="153"/>
    </row>
    <row r="111" spans="2:9" s="146" customFormat="1" ht="15.75" customHeight="1" x14ac:dyDescent="0.35">
      <c r="B111" s="153"/>
      <c r="C111" s="153"/>
      <c r="D111" s="153"/>
      <c r="E111" s="153"/>
      <c r="F111" s="153"/>
      <c r="G111" s="153"/>
      <c r="H111" s="153"/>
      <c r="I111" s="153"/>
    </row>
    <row r="112" spans="2:9" s="146" customFormat="1" ht="15.75" customHeight="1" x14ac:dyDescent="0.35">
      <c r="B112" s="153"/>
      <c r="C112" s="153"/>
      <c r="D112" s="153"/>
      <c r="E112" s="153"/>
      <c r="F112" s="153"/>
      <c r="G112" s="153"/>
      <c r="H112" s="153"/>
      <c r="I112" s="153"/>
    </row>
    <row r="113" spans="2:9" s="146" customFormat="1" ht="15.75" customHeight="1" x14ac:dyDescent="0.35">
      <c r="B113" s="153"/>
      <c r="C113" s="153"/>
      <c r="D113" s="153"/>
      <c r="E113" s="153"/>
      <c r="F113" s="153"/>
      <c r="G113" s="153"/>
      <c r="H113" s="153"/>
      <c r="I113" s="153"/>
    </row>
    <row r="114" spans="2:9" s="146" customFormat="1" ht="15.75" customHeight="1" x14ac:dyDescent="0.35">
      <c r="B114" s="153"/>
      <c r="C114" s="153"/>
      <c r="D114" s="153"/>
      <c r="E114" s="153"/>
      <c r="F114" s="153"/>
      <c r="G114" s="153"/>
      <c r="H114" s="153"/>
      <c r="I114" s="153"/>
    </row>
    <row r="115" spans="2:9" s="146" customFormat="1" ht="15.75" customHeight="1" x14ac:dyDescent="0.35">
      <c r="B115" s="153"/>
      <c r="C115" s="153"/>
      <c r="D115" s="153"/>
      <c r="E115" s="153"/>
      <c r="F115" s="153"/>
      <c r="G115" s="153"/>
      <c r="H115" s="153"/>
      <c r="I115" s="153"/>
    </row>
    <row r="116" spans="2:9" s="146" customFormat="1" ht="15.75" customHeight="1" x14ac:dyDescent="0.35">
      <c r="B116" s="153"/>
      <c r="C116" s="153"/>
      <c r="D116" s="153"/>
      <c r="E116" s="153"/>
      <c r="F116" s="153"/>
      <c r="G116" s="153"/>
      <c r="H116" s="153"/>
      <c r="I116" s="153"/>
    </row>
    <row r="117" spans="2:9" s="146" customFormat="1" ht="15.75" customHeight="1" x14ac:dyDescent="0.35">
      <c r="B117" s="153"/>
      <c r="C117" s="153"/>
      <c r="D117" s="153"/>
      <c r="E117" s="153"/>
      <c r="F117" s="153"/>
      <c r="G117" s="153"/>
      <c r="H117" s="153"/>
      <c r="I117" s="153"/>
    </row>
    <row r="118" spans="2:9" s="146" customFormat="1" ht="15.75" customHeight="1" x14ac:dyDescent="0.35">
      <c r="B118" s="153"/>
      <c r="C118" s="153"/>
      <c r="D118" s="153"/>
      <c r="E118" s="153"/>
      <c r="F118" s="153"/>
      <c r="G118" s="153"/>
      <c r="H118" s="153"/>
      <c r="I118" s="153"/>
    </row>
    <row r="119" spans="2:9" s="146" customFormat="1" ht="15.75" customHeight="1" x14ac:dyDescent="0.35">
      <c r="B119" s="153"/>
      <c r="C119" s="153"/>
      <c r="D119" s="153"/>
      <c r="E119" s="153"/>
      <c r="F119" s="153"/>
      <c r="G119" s="153"/>
      <c r="H119" s="153"/>
      <c r="I119" s="153"/>
    </row>
    <row r="120" spans="2:9" s="146" customFormat="1" ht="15.75" customHeight="1" x14ac:dyDescent="0.35">
      <c r="B120" s="153"/>
      <c r="C120" s="153"/>
      <c r="D120" s="153"/>
      <c r="E120" s="153"/>
      <c r="F120" s="153"/>
      <c r="G120" s="153"/>
      <c r="H120" s="153"/>
      <c r="I120" s="153"/>
    </row>
    <row r="121" spans="2:9" s="146" customFormat="1" ht="15.75" customHeight="1" x14ac:dyDescent="0.35">
      <c r="B121" s="153"/>
      <c r="C121" s="153"/>
      <c r="D121" s="153"/>
      <c r="E121" s="153"/>
      <c r="F121" s="153"/>
      <c r="G121" s="153"/>
      <c r="H121" s="153"/>
      <c r="I121" s="153"/>
    </row>
    <row r="122" spans="2:9" s="146" customFormat="1" ht="15.75" customHeight="1" x14ac:dyDescent="0.35">
      <c r="B122" s="153"/>
      <c r="C122" s="153"/>
      <c r="D122" s="153"/>
      <c r="E122" s="153"/>
      <c r="F122" s="153"/>
      <c r="G122" s="153"/>
      <c r="H122" s="153"/>
      <c r="I122" s="153"/>
    </row>
    <row r="123" spans="2:9" s="146" customFormat="1" ht="15.75" customHeight="1" x14ac:dyDescent="0.35">
      <c r="B123" s="153"/>
      <c r="C123" s="153"/>
      <c r="D123" s="153"/>
      <c r="E123" s="153"/>
      <c r="F123" s="153"/>
      <c r="G123" s="153"/>
      <c r="H123" s="153"/>
      <c r="I123" s="153"/>
    </row>
    <row r="124" spans="2:9" s="146" customFormat="1" ht="15.75" customHeight="1" x14ac:dyDescent="0.35">
      <c r="B124" s="153"/>
      <c r="C124" s="153"/>
      <c r="D124" s="153"/>
      <c r="E124" s="153"/>
      <c r="F124" s="153"/>
      <c r="G124" s="153"/>
      <c r="H124" s="153"/>
      <c r="I124" s="153"/>
    </row>
    <row r="125" spans="2:9" s="146" customFormat="1" ht="15.75" customHeight="1" x14ac:dyDescent="0.35">
      <c r="B125" s="153"/>
      <c r="C125" s="153"/>
      <c r="D125" s="153"/>
      <c r="E125" s="153"/>
      <c r="F125" s="153"/>
      <c r="G125" s="153"/>
      <c r="H125" s="153"/>
      <c r="I125" s="153"/>
    </row>
    <row r="126" spans="2:9" s="146" customFormat="1" ht="15.75" customHeight="1" x14ac:dyDescent="0.35">
      <c r="B126" s="153"/>
      <c r="C126" s="153"/>
      <c r="D126" s="153"/>
      <c r="E126" s="153"/>
      <c r="F126" s="153"/>
      <c r="G126" s="153"/>
      <c r="H126" s="153"/>
      <c r="I126" s="153"/>
    </row>
    <row r="127" spans="2:9" s="146" customFormat="1" ht="15.75" customHeight="1" x14ac:dyDescent="0.35">
      <c r="B127" s="153"/>
      <c r="C127" s="153"/>
      <c r="D127" s="153"/>
      <c r="E127" s="153"/>
      <c r="F127" s="153"/>
      <c r="G127" s="153"/>
      <c r="H127" s="153"/>
      <c r="I127" s="153"/>
    </row>
    <row r="128" spans="2:9" s="146" customFormat="1" ht="15.75" customHeight="1" x14ac:dyDescent="0.35">
      <c r="B128" s="153"/>
      <c r="C128" s="153"/>
      <c r="D128" s="153"/>
      <c r="E128" s="153"/>
      <c r="F128" s="153"/>
      <c r="G128" s="153"/>
      <c r="H128" s="153"/>
      <c r="I128" s="153"/>
    </row>
    <row r="129" spans="2:9" s="146" customFormat="1" ht="15.75" customHeight="1" x14ac:dyDescent="0.35">
      <c r="B129" s="153"/>
      <c r="C129" s="153"/>
      <c r="D129" s="153"/>
      <c r="E129" s="153"/>
      <c r="F129" s="153"/>
      <c r="G129" s="153"/>
      <c r="H129" s="153"/>
      <c r="I129" s="153"/>
    </row>
    <row r="130" spans="2:9" s="146" customFormat="1" ht="15.75" customHeight="1" x14ac:dyDescent="0.35">
      <c r="B130" s="153"/>
      <c r="C130" s="153"/>
      <c r="D130" s="153"/>
      <c r="E130" s="153"/>
      <c r="F130" s="153"/>
      <c r="G130" s="153"/>
      <c r="H130" s="153"/>
      <c r="I130" s="153"/>
    </row>
    <row r="131" spans="2:9" s="146" customFormat="1" ht="15.75" customHeight="1" x14ac:dyDescent="0.35">
      <c r="B131" s="153"/>
      <c r="C131" s="153"/>
      <c r="D131" s="153"/>
      <c r="E131" s="153"/>
      <c r="F131" s="153"/>
      <c r="G131" s="153"/>
      <c r="H131" s="153"/>
      <c r="I131" s="153"/>
    </row>
    <row r="132" spans="2:9" s="146" customFormat="1" ht="15.75" customHeight="1" x14ac:dyDescent="0.35">
      <c r="B132" s="153"/>
      <c r="C132" s="153"/>
      <c r="D132" s="153"/>
      <c r="E132" s="153"/>
      <c r="F132" s="153"/>
      <c r="G132" s="153"/>
      <c r="H132" s="153"/>
      <c r="I132" s="153"/>
    </row>
    <row r="133" spans="2:9" s="146" customFormat="1" ht="15.75" customHeight="1" x14ac:dyDescent="0.35">
      <c r="B133" s="153"/>
      <c r="C133" s="153"/>
      <c r="D133" s="153"/>
      <c r="E133" s="153"/>
      <c r="F133" s="153"/>
      <c r="G133" s="153"/>
      <c r="H133" s="153"/>
      <c r="I133" s="153"/>
    </row>
    <row r="134" spans="2:9" s="146" customFormat="1" ht="15.75" customHeight="1" x14ac:dyDescent="0.35">
      <c r="B134" s="153"/>
      <c r="C134" s="153"/>
      <c r="D134" s="153"/>
      <c r="E134" s="153"/>
      <c r="F134" s="153"/>
      <c r="G134" s="153"/>
      <c r="H134" s="153"/>
      <c r="I134" s="153"/>
    </row>
    <row r="135" spans="2:9" s="146" customFormat="1" ht="15.75" customHeight="1" x14ac:dyDescent="0.35">
      <c r="B135" s="153"/>
      <c r="C135" s="153"/>
      <c r="D135" s="153"/>
      <c r="E135" s="153"/>
      <c r="F135" s="153"/>
      <c r="G135" s="153"/>
      <c r="H135" s="153"/>
      <c r="I135" s="153"/>
    </row>
    <row r="136" spans="2:9" s="146" customFormat="1" ht="15.75" customHeight="1" x14ac:dyDescent="0.35">
      <c r="B136" s="153"/>
      <c r="C136" s="153"/>
      <c r="D136" s="153"/>
      <c r="E136" s="153"/>
      <c r="F136" s="153"/>
      <c r="G136" s="153"/>
      <c r="H136" s="153"/>
      <c r="I136" s="153"/>
    </row>
    <row r="137" spans="2:9" s="146" customFormat="1" ht="15.75" customHeight="1" x14ac:dyDescent="0.35">
      <c r="B137" s="153"/>
      <c r="C137" s="153"/>
      <c r="D137" s="153"/>
      <c r="E137" s="153"/>
      <c r="F137" s="153"/>
      <c r="G137" s="153"/>
      <c r="H137" s="153"/>
      <c r="I137" s="153"/>
    </row>
    <row r="138" spans="2:9" s="146" customFormat="1" ht="15.75" customHeight="1" x14ac:dyDescent="0.35">
      <c r="B138" s="153"/>
      <c r="C138" s="153"/>
      <c r="D138" s="153"/>
      <c r="E138" s="153"/>
      <c r="F138" s="153"/>
      <c r="G138" s="153"/>
      <c r="H138" s="153"/>
      <c r="I138" s="153"/>
    </row>
    <row r="139" spans="2:9" s="146" customFormat="1" ht="15.75" customHeight="1" x14ac:dyDescent="0.35">
      <c r="B139" s="153"/>
      <c r="C139" s="153"/>
      <c r="D139" s="153"/>
      <c r="E139" s="153"/>
      <c r="F139" s="153"/>
      <c r="G139" s="153"/>
      <c r="H139" s="153"/>
      <c r="I139" s="153"/>
    </row>
    <row r="140" spans="2:9" s="146" customFormat="1" ht="15.75" customHeight="1" x14ac:dyDescent="0.35">
      <c r="B140" s="153"/>
      <c r="C140" s="153"/>
      <c r="D140" s="153"/>
      <c r="E140" s="153"/>
      <c r="F140" s="153"/>
      <c r="G140" s="153"/>
      <c r="H140" s="153"/>
      <c r="I140" s="153"/>
    </row>
    <row r="141" spans="2:9" s="146" customFormat="1" ht="15.75" customHeight="1" x14ac:dyDescent="0.35">
      <c r="B141" s="153"/>
      <c r="C141" s="153"/>
      <c r="D141" s="153"/>
      <c r="E141" s="153"/>
      <c r="F141" s="153"/>
      <c r="G141" s="153"/>
      <c r="H141" s="153"/>
      <c r="I141" s="153"/>
    </row>
    <row r="142" spans="2:9" s="146" customFormat="1" ht="15.75" customHeight="1" x14ac:dyDescent="0.35">
      <c r="B142" s="153"/>
      <c r="C142" s="153"/>
      <c r="D142" s="153"/>
      <c r="E142" s="153"/>
      <c r="F142" s="153"/>
      <c r="G142" s="153"/>
      <c r="H142" s="153"/>
      <c r="I142" s="153"/>
    </row>
    <row r="143" spans="2:9" s="146" customFormat="1" ht="15.75" customHeight="1" x14ac:dyDescent="0.35">
      <c r="B143" s="153"/>
      <c r="C143" s="153"/>
      <c r="D143" s="153"/>
      <c r="E143" s="153"/>
      <c r="F143" s="153"/>
      <c r="G143" s="153"/>
      <c r="H143" s="153"/>
      <c r="I143" s="153"/>
    </row>
    <row r="144" spans="2:9" s="146" customFormat="1" ht="15.75" customHeight="1" x14ac:dyDescent="0.35">
      <c r="B144" s="153"/>
      <c r="C144" s="153"/>
      <c r="D144" s="153"/>
      <c r="E144" s="153"/>
      <c r="F144" s="153"/>
      <c r="G144" s="153"/>
      <c r="H144" s="153"/>
      <c r="I144" s="153"/>
    </row>
    <row r="145" spans="2:9" s="146" customFormat="1" ht="15.75" customHeight="1" x14ac:dyDescent="0.35">
      <c r="B145" s="153"/>
      <c r="C145" s="153"/>
      <c r="D145" s="153"/>
      <c r="E145" s="153"/>
      <c r="F145" s="153"/>
      <c r="G145" s="153"/>
      <c r="H145" s="153"/>
      <c r="I145" s="153"/>
    </row>
    <row r="146" spans="2:9" s="146" customFormat="1" ht="15.75" customHeight="1" x14ac:dyDescent="0.35">
      <c r="B146" s="153"/>
      <c r="C146" s="153"/>
      <c r="D146" s="153"/>
      <c r="E146" s="153"/>
      <c r="F146" s="153"/>
      <c r="G146" s="153"/>
      <c r="H146" s="153"/>
      <c r="I146" s="153"/>
    </row>
    <row r="147" spans="2:9" s="146" customFormat="1" ht="15.75" customHeight="1" x14ac:dyDescent="0.35">
      <c r="B147" s="153"/>
      <c r="C147" s="153"/>
      <c r="D147" s="153"/>
      <c r="E147" s="153"/>
      <c r="F147" s="153"/>
      <c r="G147" s="153"/>
      <c r="H147" s="153"/>
      <c r="I147" s="153"/>
    </row>
    <row r="148" spans="2:9" s="146" customFormat="1" ht="15.75" customHeight="1" x14ac:dyDescent="0.35">
      <c r="B148" s="153"/>
      <c r="C148" s="153"/>
      <c r="D148" s="153"/>
      <c r="E148" s="153"/>
      <c r="F148" s="153"/>
      <c r="G148" s="153"/>
      <c r="H148" s="153"/>
      <c r="I148" s="153"/>
    </row>
    <row r="149" spans="2:9" s="146" customFormat="1" ht="15.75" customHeight="1" x14ac:dyDescent="0.35">
      <c r="B149" s="153"/>
      <c r="C149" s="153"/>
      <c r="D149" s="153"/>
      <c r="E149" s="153"/>
      <c r="F149" s="153"/>
      <c r="G149" s="153"/>
      <c r="H149" s="153"/>
      <c r="I149" s="153"/>
    </row>
    <row r="150" spans="2:9" s="146" customFormat="1" ht="15.75" customHeight="1" x14ac:dyDescent="0.35">
      <c r="B150" s="153"/>
      <c r="C150" s="153"/>
      <c r="D150" s="153"/>
      <c r="E150" s="153"/>
      <c r="F150" s="153"/>
      <c r="G150" s="153"/>
      <c r="H150" s="153"/>
      <c r="I150" s="153"/>
    </row>
    <row r="151" spans="2:9" s="146" customFormat="1" ht="15.75" customHeight="1" x14ac:dyDescent="0.35">
      <c r="B151" s="153"/>
      <c r="C151" s="153"/>
      <c r="D151" s="153"/>
      <c r="E151" s="153"/>
      <c r="F151" s="153"/>
      <c r="G151" s="153"/>
      <c r="H151" s="153"/>
      <c r="I151" s="153"/>
    </row>
    <row r="152" spans="2:9" s="146" customFormat="1" ht="15.75" customHeight="1" x14ac:dyDescent="0.35">
      <c r="B152" s="153"/>
      <c r="C152" s="153"/>
      <c r="D152" s="153"/>
      <c r="E152" s="153"/>
      <c r="F152" s="153"/>
      <c r="G152" s="153"/>
      <c r="H152" s="153"/>
      <c r="I152" s="153"/>
    </row>
    <row r="153" spans="2:9" s="146" customFormat="1" ht="15.75" customHeight="1" x14ac:dyDescent="0.35">
      <c r="B153" s="153"/>
      <c r="C153" s="153"/>
      <c r="D153" s="153"/>
      <c r="E153" s="153"/>
      <c r="F153" s="153"/>
      <c r="G153" s="153"/>
      <c r="H153" s="153"/>
      <c r="I153" s="153"/>
    </row>
    <row r="154" spans="2:9" s="146" customFormat="1" ht="15.75" customHeight="1" x14ac:dyDescent="0.35">
      <c r="B154" s="153"/>
      <c r="C154" s="153"/>
      <c r="D154" s="153"/>
      <c r="E154" s="153"/>
      <c r="F154" s="153"/>
      <c r="G154" s="153"/>
      <c r="H154" s="153"/>
      <c r="I154" s="153"/>
    </row>
    <row r="155" spans="2:9" s="146" customFormat="1" ht="15.75" customHeight="1" x14ac:dyDescent="0.35">
      <c r="B155" s="153"/>
      <c r="C155" s="153"/>
      <c r="D155" s="153"/>
      <c r="E155" s="153"/>
      <c r="F155" s="153"/>
      <c r="G155" s="153"/>
      <c r="H155" s="153"/>
      <c r="I155" s="153"/>
    </row>
    <row r="156" spans="2:9" s="146" customFormat="1" ht="15.75" customHeight="1" x14ac:dyDescent="0.35">
      <c r="B156" s="153"/>
      <c r="C156" s="153"/>
      <c r="D156" s="153"/>
      <c r="E156" s="153"/>
      <c r="F156" s="153"/>
      <c r="G156" s="153"/>
      <c r="H156" s="153"/>
      <c r="I156" s="153"/>
    </row>
    <row r="157" spans="2:9" s="146" customFormat="1" ht="15.75" customHeight="1" x14ac:dyDescent="0.35">
      <c r="B157" s="153"/>
      <c r="C157" s="153"/>
      <c r="D157" s="153"/>
      <c r="E157" s="153"/>
      <c r="F157" s="153"/>
      <c r="G157" s="153"/>
      <c r="H157" s="153"/>
      <c r="I157" s="153"/>
    </row>
    <row r="158" spans="2:9" s="146" customFormat="1" ht="15.75" customHeight="1" x14ac:dyDescent="0.35">
      <c r="B158" s="153"/>
      <c r="C158" s="153"/>
      <c r="D158" s="153"/>
      <c r="E158" s="153"/>
      <c r="F158" s="153"/>
      <c r="G158" s="153"/>
      <c r="H158" s="153"/>
      <c r="I158" s="153"/>
    </row>
    <row r="159" spans="2:9" s="146" customFormat="1" ht="15.75" customHeight="1" x14ac:dyDescent="0.35">
      <c r="B159" s="153"/>
      <c r="C159" s="153"/>
      <c r="D159" s="153"/>
      <c r="E159" s="153"/>
      <c r="F159" s="153"/>
      <c r="G159" s="153"/>
      <c r="H159" s="153"/>
      <c r="I159" s="153"/>
    </row>
    <row r="160" spans="2:9" s="146" customFormat="1" ht="15.75" customHeight="1" x14ac:dyDescent="0.35">
      <c r="B160" s="153"/>
      <c r="C160" s="153"/>
      <c r="D160" s="153"/>
      <c r="E160" s="153"/>
      <c r="F160" s="153"/>
      <c r="G160" s="153"/>
      <c r="H160" s="153"/>
      <c r="I160" s="153"/>
    </row>
    <row r="161" spans="2:9" s="146" customFormat="1" ht="15.75" customHeight="1" x14ac:dyDescent="0.35">
      <c r="B161" s="153"/>
      <c r="C161" s="153"/>
      <c r="D161" s="153"/>
      <c r="E161" s="153"/>
      <c r="F161" s="153"/>
      <c r="G161" s="153"/>
      <c r="H161" s="153"/>
      <c r="I161" s="153"/>
    </row>
    <row r="162" spans="2:9" s="146" customFormat="1" ht="15.75" customHeight="1" x14ac:dyDescent="0.35">
      <c r="B162" s="153"/>
      <c r="C162" s="153"/>
      <c r="D162" s="153"/>
      <c r="E162" s="153"/>
      <c r="F162" s="153"/>
      <c r="G162" s="153"/>
      <c r="H162" s="153"/>
      <c r="I162" s="153"/>
    </row>
    <row r="163" spans="2:9" s="146" customFormat="1" ht="15.75" customHeight="1" x14ac:dyDescent="0.35">
      <c r="B163" s="153"/>
      <c r="C163" s="153"/>
      <c r="D163" s="153"/>
      <c r="E163" s="153"/>
      <c r="F163" s="153"/>
      <c r="G163" s="153"/>
      <c r="H163" s="153"/>
      <c r="I163" s="153"/>
    </row>
    <row r="164" spans="2:9" s="146" customFormat="1" ht="15.75" customHeight="1" x14ac:dyDescent="0.35">
      <c r="B164" s="153"/>
      <c r="C164" s="153"/>
      <c r="D164" s="153"/>
      <c r="E164" s="153"/>
      <c r="F164" s="153"/>
      <c r="G164" s="153"/>
      <c r="H164" s="153"/>
      <c r="I164" s="153"/>
    </row>
    <row r="165" spans="2:9" s="146" customFormat="1" ht="15.75" customHeight="1" x14ac:dyDescent="0.35">
      <c r="B165" s="153"/>
      <c r="C165" s="153"/>
      <c r="D165" s="153"/>
      <c r="E165" s="153"/>
      <c r="F165" s="153"/>
      <c r="G165" s="153"/>
      <c r="H165" s="153"/>
      <c r="I165" s="153"/>
    </row>
    <row r="166" spans="2:9" s="146" customFormat="1" ht="15.75" customHeight="1" x14ac:dyDescent="0.35">
      <c r="B166" s="153"/>
      <c r="C166" s="153"/>
      <c r="D166" s="153"/>
      <c r="E166" s="153"/>
      <c r="F166" s="153"/>
      <c r="G166" s="153"/>
      <c r="H166" s="153"/>
      <c r="I166" s="153"/>
    </row>
    <row r="167" spans="2:9" s="146" customFormat="1" ht="15.75" customHeight="1" x14ac:dyDescent="0.35">
      <c r="B167" s="153"/>
      <c r="C167" s="153"/>
      <c r="D167" s="153"/>
      <c r="E167" s="153"/>
      <c r="F167" s="153"/>
      <c r="G167" s="153"/>
      <c r="H167" s="153"/>
      <c r="I167" s="153"/>
    </row>
    <row r="168" spans="2:9" s="146" customFormat="1" ht="15.75" customHeight="1" x14ac:dyDescent="0.35">
      <c r="B168" s="153"/>
      <c r="C168" s="153"/>
      <c r="D168" s="153"/>
      <c r="E168" s="153"/>
      <c r="F168" s="153"/>
      <c r="G168" s="153"/>
      <c r="H168" s="153"/>
      <c r="I168" s="153"/>
    </row>
    <row r="169" spans="2:9" s="146" customFormat="1" ht="15.75" customHeight="1" x14ac:dyDescent="0.35">
      <c r="B169" s="153"/>
      <c r="C169" s="153"/>
      <c r="D169" s="153"/>
      <c r="E169" s="153"/>
      <c r="F169" s="153"/>
      <c r="G169" s="153"/>
      <c r="H169" s="153"/>
      <c r="I169" s="153"/>
    </row>
    <row r="170" spans="2:9" s="146" customFormat="1" ht="15.75" customHeight="1" x14ac:dyDescent="0.35">
      <c r="B170" s="153"/>
      <c r="C170" s="153"/>
      <c r="D170" s="153"/>
      <c r="E170" s="153"/>
      <c r="F170" s="153"/>
      <c r="G170" s="153"/>
      <c r="H170" s="153"/>
      <c r="I170" s="153"/>
    </row>
    <row r="171" spans="2:9" s="146" customFormat="1" ht="15.75" customHeight="1" x14ac:dyDescent="0.35">
      <c r="B171" s="153"/>
      <c r="C171" s="153"/>
      <c r="D171" s="153"/>
      <c r="E171" s="153"/>
      <c r="F171" s="153"/>
      <c r="G171" s="153"/>
      <c r="H171" s="153"/>
      <c r="I171" s="153"/>
    </row>
    <row r="172" spans="2:9" s="146" customFormat="1" ht="15.75" customHeight="1" x14ac:dyDescent="0.35">
      <c r="B172" s="153"/>
      <c r="C172" s="153"/>
      <c r="D172" s="153"/>
      <c r="E172" s="153"/>
      <c r="F172" s="153"/>
      <c r="G172" s="153"/>
      <c r="H172" s="153"/>
      <c r="I172" s="153"/>
    </row>
    <row r="173" spans="2:9" s="146" customFormat="1" ht="15.75" customHeight="1" x14ac:dyDescent="0.35">
      <c r="B173" s="153"/>
      <c r="C173" s="153"/>
      <c r="D173" s="153"/>
      <c r="E173" s="153"/>
      <c r="F173" s="153"/>
      <c r="G173" s="153"/>
      <c r="H173" s="153"/>
      <c r="I173" s="153"/>
    </row>
    <row r="174" spans="2:9" s="146" customFormat="1" ht="15.75" customHeight="1" x14ac:dyDescent="0.35">
      <c r="B174" s="153"/>
      <c r="C174" s="153"/>
      <c r="D174" s="153"/>
      <c r="E174" s="153"/>
      <c r="F174" s="153"/>
      <c r="G174" s="153"/>
      <c r="H174" s="153"/>
      <c r="I174" s="153"/>
    </row>
    <row r="175" spans="2:9" s="146" customFormat="1" ht="15.75" customHeight="1" x14ac:dyDescent="0.35">
      <c r="B175" s="153"/>
      <c r="C175" s="153"/>
      <c r="D175" s="153"/>
      <c r="E175" s="153"/>
      <c r="F175" s="153"/>
      <c r="G175" s="153"/>
      <c r="H175" s="153"/>
      <c r="I175" s="153"/>
    </row>
    <row r="176" spans="2:9" s="146" customFormat="1" ht="15.75" customHeight="1" x14ac:dyDescent="0.35">
      <c r="B176" s="153"/>
      <c r="C176" s="153"/>
      <c r="D176" s="153"/>
      <c r="E176" s="153"/>
      <c r="F176" s="153"/>
      <c r="G176" s="153"/>
      <c r="H176" s="153"/>
      <c r="I176" s="153"/>
    </row>
    <row r="177" spans="2:9" s="146" customFormat="1" ht="15.75" customHeight="1" x14ac:dyDescent="0.35">
      <c r="B177" s="153"/>
      <c r="C177" s="153"/>
      <c r="D177" s="153"/>
      <c r="E177" s="153"/>
      <c r="F177" s="153"/>
      <c r="G177" s="153"/>
      <c r="H177" s="153"/>
      <c r="I177" s="153"/>
    </row>
    <row r="178" spans="2:9" s="146" customFormat="1" ht="15.75" customHeight="1" x14ac:dyDescent="0.35">
      <c r="B178" s="153"/>
      <c r="C178" s="153"/>
      <c r="D178" s="153"/>
      <c r="E178" s="153"/>
      <c r="F178" s="153"/>
      <c r="G178" s="153"/>
      <c r="H178" s="153"/>
      <c r="I178" s="153"/>
    </row>
    <row r="179" spans="2:9" s="146" customFormat="1" ht="15.75" customHeight="1" x14ac:dyDescent="0.35">
      <c r="B179" s="153"/>
      <c r="C179" s="153"/>
      <c r="D179" s="153"/>
      <c r="E179" s="153"/>
      <c r="F179" s="153"/>
      <c r="G179" s="153"/>
      <c r="H179" s="153"/>
      <c r="I179" s="153"/>
    </row>
    <row r="180" spans="2:9" s="146" customFormat="1" ht="15.75" customHeight="1" x14ac:dyDescent="0.35">
      <c r="B180" s="153"/>
      <c r="C180" s="153"/>
      <c r="D180" s="153"/>
      <c r="E180" s="153"/>
      <c r="F180" s="153"/>
      <c r="G180" s="153"/>
      <c r="H180" s="153"/>
      <c r="I180" s="153"/>
    </row>
    <row r="181" spans="2:9" s="146" customFormat="1" ht="15.75" customHeight="1" x14ac:dyDescent="0.35">
      <c r="B181" s="153"/>
      <c r="C181" s="153"/>
      <c r="D181" s="153"/>
      <c r="E181" s="153"/>
      <c r="F181" s="153"/>
      <c r="G181" s="153"/>
      <c r="H181" s="153"/>
      <c r="I181" s="153"/>
    </row>
    <row r="182" spans="2:9" s="146" customFormat="1" ht="15.75" customHeight="1" x14ac:dyDescent="0.35">
      <c r="B182" s="153"/>
      <c r="C182" s="153"/>
      <c r="D182" s="153"/>
      <c r="E182" s="153"/>
      <c r="F182" s="153"/>
      <c r="G182" s="153"/>
      <c r="H182" s="153"/>
      <c r="I182" s="153"/>
    </row>
    <row r="183" spans="2:9" s="146" customFormat="1" ht="15.75" customHeight="1" x14ac:dyDescent="0.35">
      <c r="B183" s="153"/>
      <c r="C183" s="153"/>
      <c r="D183" s="153"/>
      <c r="E183" s="153"/>
      <c r="F183" s="153"/>
      <c r="G183" s="153"/>
      <c r="H183" s="153"/>
      <c r="I183" s="153"/>
    </row>
    <row r="184" spans="2:9" s="146" customFormat="1" ht="15.75" customHeight="1" x14ac:dyDescent="0.35">
      <c r="B184" s="153"/>
      <c r="C184" s="153"/>
      <c r="D184" s="153"/>
      <c r="E184" s="153"/>
      <c r="F184" s="153"/>
      <c r="G184" s="153"/>
      <c r="H184" s="153"/>
      <c r="I184" s="153"/>
    </row>
    <row r="185" spans="2:9" s="146" customFormat="1" ht="15.75" customHeight="1" x14ac:dyDescent="0.35">
      <c r="B185" s="153"/>
      <c r="C185" s="153"/>
      <c r="D185" s="153"/>
      <c r="E185" s="153"/>
      <c r="F185" s="153"/>
      <c r="G185" s="153"/>
      <c r="H185" s="153"/>
      <c r="I185" s="153"/>
    </row>
    <row r="186" spans="2:9" s="146" customFormat="1" ht="15.75" customHeight="1" x14ac:dyDescent="0.35">
      <c r="B186" s="153"/>
      <c r="C186" s="153"/>
      <c r="D186" s="153"/>
      <c r="E186" s="153"/>
      <c r="F186" s="153"/>
      <c r="G186" s="153"/>
      <c r="H186" s="153"/>
      <c r="I186" s="153"/>
    </row>
    <row r="187" spans="2:9" s="146" customFormat="1" ht="15.75" customHeight="1" x14ac:dyDescent="0.35">
      <c r="B187" s="153"/>
      <c r="C187" s="153"/>
      <c r="D187" s="153"/>
      <c r="E187" s="153"/>
      <c r="F187" s="153"/>
      <c r="G187" s="153"/>
      <c r="H187" s="153"/>
      <c r="I187" s="153"/>
    </row>
    <row r="188" spans="2:9" s="146" customFormat="1" ht="15.75" customHeight="1" x14ac:dyDescent="0.35">
      <c r="B188" s="153"/>
      <c r="C188" s="153"/>
      <c r="D188" s="153"/>
      <c r="E188" s="153"/>
      <c r="F188" s="153"/>
      <c r="G188" s="153"/>
      <c r="H188" s="153"/>
      <c r="I188" s="153"/>
    </row>
    <row r="189" spans="2:9" s="146" customFormat="1" ht="15.75" customHeight="1" x14ac:dyDescent="0.35">
      <c r="B189" s="153"/>
      <c r="C189" s="153"/>
      <c r="D189" s="153"/>
      <c r="E189" s="153"/>
      <c r="F189" s="153"/>
      <c r="G189" s="153"/>
      <c r="H189" s="153"/>
      <c r="I189" s="153"/>
    </row>
    <row r="190" spans="2:9" s="146" customFormat="1" ht="15.75" customHeight="1" x14ac:dyDescent="0.35">
      <c r="B190" s="153"/>
      <c r="C190" s="153"/>
      <c r="D190" s="153"/>
      <c r="E190" s="153"/>
      <c r="F190" s="153"/>
      <c r="G190" s="153"/>
      <c r="H190" s="153"/>
      <c r="I190" s="153"/>
    </row>
    <row r="191" spans="2:9" s="146" customFormat="1" ht="15.75" customHeight="1" x14ac:dyDescent="0.35">
      <c r="B191" s="153"/>
      <c r="C191" s="153"/>
      <c r="D191" s="153"/>
      <c r="E191" s="153"/>
      <c r="F191" s="153"/>
      <c r="G191" s="153"/>
      <c r="H191" s="153"/>
      <c r="I191" s="153"/>
    </row>
    <row r="192" spans="2:9" s="146" customFormat="1" ht="15.75" customHeight="1" x14ac:dyDescent="0.35">
      <c r="B192" s="153"/>
      <c r="C192" s="153"/>
      <c r="D192" s="153"/>
      <c r="E192" s="153"/>
      <c r="F192" s="153"/>
      <c r="G192" s="153"/>
      <c r="H192" s="153"/>
      <c r="I192" s="153"/>
    </row>
    <row r="193" spans="2:9" s="146" customFormat="1" ht="15.75" customHeight="1" x14ac:dyDescent="0.35">
      <c r="B193" s="153"/>
      <c r="C193" s="153"/>
      <c r="D193" s="153"/>
      <c r="E193" s="153"/>
      <c r="F193" s="153"/>
      <c r="G193" s="153"/>
      <c r="H193" s="153"/>
      <c r="I193" s="153"/>
    </row>
    <row r="194" spans="2:9" s="146" customFormat="1" ht="15.75" customHeight="1" x14ac:dyDescent="0.35">
      <c r="B194" s="153"/>
      <c r="C194" s="153"/>
      <c r="D194" s="153"/>
      <c r="E194" s="153"/>
      <c r="F194" s="153"/>
      <c r="G194" s="153"/>
      <c r="H194" s="153"/>
      <c r="I194" s="153"/>
    </row>
    <row r="195" spans="2:9" s="146" customFormat="1" ht="15.75" customHeight="1" x14ac:dyDescent="0.35">
      <c r="B195" s="153"/>
      <c r="C195" s="153"/>
      <c r="D195" s="153"/>
      <c r="E195" s="153"/>
      <c r="F195" s="153"/>
      <c r="G195" s="153"/>
      <c r="H195" s="153"/>
      <c r="I195" s="153"/>
    </row>
    <row r="196" spans="2:9" s="146" customFormat="1" ht="15.75" customHeight="1" x14ac:dyDescent="0.35">
      <c r="B196" s="153"/>
      <c r="C196" s="153"/>
      <c r="D196" s="153"/>
      <c r="E196" s="153"/>
      <c r="F196" s="153"/>
      <c r="G196" s="153"/>
      <c r="H196" s="153"/>
      <c r="I196" s="153"/>
    </row>
    <row r="197" spans="2:9" s="146" customFormat="1" ht="15.75" customHeight="1" x14ac:dyDescent="0.35">
      <c r="B197" s="153"/>
      <c r="C197" s="153"/>
      <c r="D197" s="153"/>
      <c r="E197" s="153"/>
      <c r="F197" s="153"/>
      <c r="G197" s="153"/>
      <c r="H197" s="153"/>
      <c r="I197" s="153"/>
    </row>
    <row r="198" spans="2:9" s="146" customFormat="1" ht="15.75" customHeight="1" x14ac:dyDescent="0.35">
      <c r="B198" s="153"/>
      <c r="C198" s="153"/>
      <c r="D198" s="153"/>
      <c r="E198" s="153"/>
      <c r="F198" s="153"/>
      <c r="G198" s="153"/>
      <c r="H198" s="153"/>
      <c r="I198" s="153"/>
    </row>
    <row r="199" spans="2:9" s="146" customFormat="1" ht="15.75" customHeight="1" x14ac:dyDescent="0.35">
      <c r="B199" s="153"/>
      <c r="C199" s="153"/>
      <c r="D199" s="153"/>
      <c r="E199" s="153"/>
      <c r="F199" s="153"/>
      <c r="G199" s="153"/>
      <c r="H199" s="153"/>
      <c r="I199" s="153"/>
    </row>
    <row r="200" spans="2:9" s="146" customFormat="1" ht="15.75" customHeight="1" x14ac:dyDescent="0.35">
      <c r="B200" s="153"/>
      <c r="C200" s="153"/>
      <c r="D200" s="153"/>
      <c r="E200" s="153"/>
      <c r="F200" s="153"/>
      <c r="G200" s="153"/>
      <c r="H200" s="153"/>
      <c r="I200" s="153"/>
    </row>
    <row r="201" spans="2:9" s="146" customFormat="1" ht="15.75" customHeight="1" x14ac:dyDescent="0.35">
      <c r="B201" s="153"/>
      <c r="C201" s="153"/>
      <c r="D201" s="153"/>
      <c r="E201" s="153"/>
      <c r="F201" s="153"/>
      <c r="G201" s="153"/>
      <c r="H201" s="153"/>
      <c r="I201" s="153"/>
    </row>
    <row r="202" spans="2:9" s="146" customFormat="1" ht="15.75" customHeight="1" x14ac:dyDescent="0.35">
      <c r="B202" s="153"/>
      <c r="C202" s="153"/>
      <c r="D202" s="153"/>
      <c r="E202" s="153"/>
      <c r="F202" s="153"/>
      <c r="G202" s="153"/>
      <c r="H202" s="153"/>
      <c r="I202" s="153"/>
    </row>
    <row r="203" spans="2:9" s="146" customFormat="1" ht="15.75" customHeight="1" x14ac:dyDescent="0.35">
      <c r="B203" s="153"/>
      <c r="C203" s="153"/>
      <c r="D203" s="153"/>
      <c r="E203" s="153"/>
      <c r="F203" s="153"/>
      <c r="G203" s="153"/>
      <c r="H203" s="153"/>
      <c r="I203" s="153"/>
    </row>
    <row r="204" spans="2:9" s="146" customFormat="1" ht="15.75" customHeight="1" x14ac:dyDescent="0.35">
      <c r="B204" s="153"/>
      <c r="C204" s="153"/>
      <c r="D204" s="153"/>
      <c r="E204" s="153"/>
      <c r="F204" s="153"/>
      <c r="G204" s="153"/>
      <c r="H204" s="153"/>
      <c r="I204" s="153"/>
    </row>
    <row r="205" spans="2:9" s="146" customFormat="1" ht="15.75" customHeight="1" x14ac:dyDescent="0.35">
      <c r="B205" s="153"/>
      <c r="C205" s="153"/>
      <c r="D205" s="153"/>
      <c r="E205" s="153"/>
      <c r="F205" s="153"/>
      <c r="G205" s="153"/>
      <c r="H205" s="153"/>
      <c r="I205" s="153"/>
    </row>
    <row r="206" spans="2:9" s="146" customFormat="1" ht="15.75" customHeight="1" x14ac:dyDescent="0.35">
      <c r="B206" s="153"/>
      <c r="C206" s="153"/>
      <c r="D206" s="153"/>
      <c r="E206" s="153"/>
      <c r="F206" s="153"/>
      <c r="G206" s="153"/>
      <c r="H206" s="153"/>
      <c r="I206" s="153"/>
    </row>
    <row r="207" spans="2:9" s="146" customFormat="1" ht="15.75" customHeight="1" x14ac:dyDescent="0.35">
      <c r="B207" s="153"/>
      <c r="C207" s="153"/>
      <c r="D207" s="153"/>
      <c r="E207" s="153"/>
      <c r="F207" s="153"/>
      <c r="G207" s="153"/>
      <c r="H207" s="153"/>
      <c r="I207" s="153"/>
    </row>
    <row r="208" spans="2:9" s="146" customFormat="1" ht="15.75" customHeight="1" x14ac:dyDescent="0.35">
      <c r="B208" s="153"/>
      <c r="C208" s="153"/>
      <c r="D208" s="153"/>
      <c r="E208" s="153"/>
      <c r="F208" s="153"/>
      <c r="G208" s="153"/>
      <c r="H208" s="153"/>
      <c r="I208" s="153"/>
    </row>
    <row r="209" spans="2:9" s="146" customFormat="1" ht="15.75" customHeight="1" x14ac:dyDescent="0.35">
      <c r="B209" s="153"/>
      <c r="C209" s="153"/>
      <c r="D209" s="153"/>
      <c r="E209" s="153"/>
      <c r="F209" s="153"/>
      <c r="G209" s="153"/>
      <c r="H209" s="153"/>
      <c r="I209" s="153"/>
    </row>
    <row r="210" spans="2:9" s="146" customFormat="1" ht="15.75" customHeight="1" x14ac:dyDescent="0.35">
      <c r="B210" s="153"/>
      <c r="C210" s="153"/>
      <c r="D210" s="153"/>
      <c r="E210" s="153"/>
      <c r="F210" s="153"/>
      <c r="G210" s="153"/>
      <c r="H210" s="153"/>
      <c r="I210" s="153"/>
    </row>
    <row r="211" spans="2:9" s="146" customFormat="1" ht="15.75" customHeight="1" x14ac:dyDescent="0.35">
      <c r="B211" s="153"/>
      <c r="C211" s="153"/>
      <c r="D211" s="153"/>
      <c r="E211" s="153"/>
      <c r="F211" s="153"/>
      <c r="G211" s="153"/>
      <c r="H211" s="153"/>
      <c r="I211" s="153"/>
    </row>
    <row r="212" spans="2:9" s="146" customFormat="1" ht="15.75" customHeight="1" x14ac:dyDescent="0.35">
      <c r="B212" s="153"/>
      <c r="C212" s="153"/>
      <c r="D212" s="153"/>
      <c r="E212" s="153"/>
      <c r="F212" s="153"/>
      <c r="G212" s="153"/>
      <c r="H212" s="153"/>
      <c r="I212" s="153"/>
    </row>
    <row r="213" spans="2:9" s="146" customFormat="1" ht="15.75" customHeight="1" x14ac:dyDescent="0.35">
      <c r="B213" s="153"/>
      <c r="C213" s="153"/>
      <c r="D213" s="153"/>
      <c r="E213" s="153"/>
      <c r="F213" s="153"/>
      <c r="G213" s="153"/>
      <c r="H213" s="153"/>
      <c r="I213" s="153"/>
    </row>
    <row r="214" spans="2:9" s="146" customFormat="1" ht="15.75" customHeight="1" x14ac:dyDescent="0.35">
      <c r="B214" s="153"/>
      <c r="C214" s="153"/>
      <c r="D214" s="153"/>
      <c r="E214" s="153"/>
      <c r="F214" s="153"/>
      <c r="G214" s="153"/>
      <c r="H214" s="153"/>
      <c r="I214" s="153"/>
    </row>
    <row r="215" spans="2:9" s="146" customFormat="1" ht="15.75" customHeight="1" x14ac:dyDescent="0.35">
      <c r="B215" s="153"/>
      <c r="C215" s="153"/>
      <c r="D215" s="153"/>
      <c r="E215" s="153"/>
      <c r="F215" s="153"/>
      <c r="G215" s="153"/>
      <c r="H215" s="153"/>
      <c r="I215" s="153"/>
    </row>
    <row r="216" spans="2:9" s="146" customFormat="1" ht="15.75" customHeight="1" x14ac:dyDescent="0.35">
      <c r="B216" s="153"/>
      <c r="C216" s="153"/>
      <c r="D216" s="153"/>
      <c r="E216" s="153"/>
      <c r="F216" s="153"/>
      <c r="G216" s="153"/>
      <c r="H216" s="153"/>
      <c r="I216" s="153"/>
    </row>
    <row r="217" spans="2:9" s="146" customFormat="1" ht="15.75" customHeight="1" x14ac:dyDescent="0.35">
      <c r="B217" s="153"/>
      <c r="C217" s="153"/>
      <c r="D217" s="153"/>
      <c r="E217" s="153"/>
      <c r="F217" s="153"/>
      <c r="G217" s="153"/>
      <c r="H217" s="153"/>
      <c r="I217" s="153"/>
    </row>
    <row r="218" spans="2:9" s="146" customFormat="1" ht="15.75" customHeight="1" x14ac:dyDescent="0.35">
      <c r="B218" s="153"/>
      <c r="C218" s="153"/>
      <c r="D218" s="153"/>
      <c r="E218" s="153"/>
      <c r="F218" s="153"/>
      <c r="G218" s="153"/>
      <c r="H218" s="153"/>
      <c r="I218" s="153"/>
    </row>
    <row r="219" spans="2:9" s="146" customFormat="1" ht="15.75" customHeight="1" x14ac:dyDescent="0.35">
      <c r="B219" s="153"/>
      <c r="C219" s="153"/>
      <c r="D219" s="153"/>
      <c r="E219" s="153"/>
      <c r="F219" s="153"/>
      <c r="G219" s="153"/>
      <c r="H219" s="153"/>
      <c r="I219" s="153"/>
    </row>
    <row r="220" spans="2:9" s="146" customFormat="1" ht="15.75" customHeight="1" x14ac:dyDescent="0.35">
      <c r="B220" s="153"/>
      <c r="C220" s="153"/>
      <c r="D220" s="153"/>
      <c r="E220" s="153"/>
      <c r="F220" s="153"/>
      <c r="G220" s="153"/>
      <c r="H220" s="153"/>
      <c r="I220" s="153"/>
    </row>
    <row r="221" spans="2:9" s="146" customFormat="1" ht="15.75" customHeight="1" x14ac:dyDescent="0.35">
      <c r="B221" s="153"/>
      <c r="C221" s="153"/>
      <c r="D221" s="153"/>
      <c r="E221" s="153"/>
      <c r="F221" s="153"/>
      <c r="G221" s="153"/>
      <c r="H221" s="153"/>
      <c r="I221" s="153"/>
    </row>
    <row r="222" spans="2:9" s="146" customFormat="1" ht="15.75" customHeight="1" x14ac:dyDescent="0.35">
      <c r="B222" s="153"/>
      <c r="C222" s="153"/>
      <c r="D222" s="153"/>
      <c r="E222" s="153"/>
      <c r="F222" s="153"/>
      <c r="G222" s="153"/>
      <c r="H222" s="153"/>
      <c r="I222" s="153"/>
    </row>
    <row r="223" spans="2:9" s="146" customFormat="1" ht="15.75" customHeight="1" x14ac:dyDescent="0.35">
      <c r="B223" s="153"/>
      <c r="C223" s="153"/>
      <c r="D223" s="153"/>
      <c r="E223" s="153"/>
      <c r="F223" s="153"/>
      <c r="G223" s="153"/>
      <c r="H223" s="153"/>
      <c r="I223" s="153"/>
    </row>
    <row r="224" spans="2:9" s="146" customFormat="1" ht="15.75" customHeight="1" x14ac:dyDescent="0.35">
      <c r="B224" s="153"/>
      <c r="C224" s="153"/>
      <c r="D224" s="153"/>
      <c r="E224" s="153"/>
      <c r="F224" s="153"/>
      <c r="G224" s="153"/>
      <c r="H224" s="153"/>
      <c r="I224" s="153"/>
    </row>
    <row r="225" spans="2:9" s="146" customFormat="1" ht="15.75" customHeight="1" x14ac:dyDescent="0.35">
      <c r="B225" s="153"/>
      <c r="C225" s="153"/>
      <c r="D225" s="153"/>
      <c r="E225" s="153"/>
      <c r="F225" s="153"/>
      <c r="G225" s="153"/>
      <c r="H225" s="153"/>
      <c r="I225" s="153"/>
    </row>
    <row r="226" spans="2:9" s="146" customFormat="1" ht="15.75" customHeight="1" x14ac:dyDescent="0.35">
      <c r="B226" s="153"/>
      <c r="C226" s="153"/>
      <c r="D226" s="153"/>
      <c r="E226" s="153"/>
      <c r="F226" s="153"/>
      <c r="G226" s="153"/>
      <c r="H226" s="153"/>
      <c r="I226" s="153"/>
    </row>
    <row r="227" spans="2:9" s="146" customFormat="1" ht="15.75" customHeight="1" x14ac:dyDescent="0.35">
      <c r="B227" s="153"/>
      <c r="C227" s="153"/>
      <c r="D227" s="153"/>
      <c r="E227" s="153"/>
      <c r="F227" s="153"/>
      <c r="G227" s="153"/>
      <c r="H227" s="153"/>
      <c r="I227" s="153"/>
    </row>
    <row r="228" spans="2:9" s="146" customFormat="1" ht="15.75" customHeight="1" x14ac:dyDescent="0.35">
      <c r="B228" s="153"/>
      <c r="C228" s="153"/>
      <c r="D228" s="153"/>
      <c r="E228" s="153"/>
      <c r="F228" s="153"/>
      <c r="G228" s="153"/>
      <c r="H228" s="153"/>
      <c r="I228" s="153"/>
    </row>
    <row r="229" spans="2:9" s="146" customFormat="1" ht="15.75" customHeight="1" x14ac:dyDescent="0.35">
      <c r="B229" s="153"/>
      <c r="C229" s="153"/>
      <c r="D229" s="153"/>
      <c r="E229" s="153"/>
      <c r="F229" s="153"/>
      <c r="G229" s="153"/>
      <c r="H229" s="153"/>
      <c r="I229" s="153"/>
    </row>
    <row r="230" spans="2:9" s="146" customFormat="1" ht="15.75" customHeight="1" x14ac:dyDescent="0.35">
      <c r="B230" s="153"/>
      <c r="C230" s="153"/>
      <c r="D230" s="153"/>
      <c r="E230" s="153"/>
      <c r="F230" s="153"/>
      <c r="G230" s="153"/>
      <c r="H230" s="153"/>
      <c r="I230" s="153"/>
    </row>
    <row r="231" spans="2:9" s="146" customFormat="1" ht="15.75" customHeight="1" x14ac:dyDescent="0.35">
      <c r="B231" s="153"/>
      <c r="C231" s="153"/>
      <c r="D231" s="153"/>
      <c r="E231" s="153"/>
      <c r="F231" s="153"/>
      <c r="G231" s="153"/>
      <c r="H231" s="153"/>
      <c r="I231" s="153"/>
    </row>
    <row r="232" spans="2:9" s="146" customFormat="1" ht="15.75" customHeight="1" x14ac:dyDescent="0.35">
      <c r="B232" s="153"/>
      <c r="C232" s="153"/>
      <c r="D232" s="153"/>
      <c r="E232" s="153"/>
      <c r="F232" s="153"/>
      <c r="G232" s="153"/>
      <c r="H232" s="153"/>
      <c r="I232" s="153"/>
    </row>
    <row r="233" spans="2:9" s="146" customFormat="1" ht="15.75" customHeight="1" x14ac:dyDescent="0.35">
      <c r="B233" s="153"/>
      <c r="C233" s="153"/>
      <c r="D233" s="153"/>
      <c r="E233" s="153"/>
      <c r="F233" s="153"/>
      <c r="G233" s="153"/>
      <c r="H233" s="153"/>
      <c r="I233" s="153"/>
    </row>
    <row r="234" spans="2:9" s="146" customFormat="1" ht="15.75" customHeight="1" x14ac:dyDescent="0.35">
      <c r="B234" s="153"/>
      <c r="C234" s="153"/>
      <c r="D234" s="153"/>
      <c r="E234" s="153"/>
      <c r="F234" s="153"/>
      <c r="G234" s="153"/>
      <c r="H234" s="153"/>
      <c r="I234" s="153"/>
    </row>
    <row r="235" spans="2:9" s="146" customFormat="1" ht="15.75" customHeight="1" x14ac:dyDescent="0.35">
      <c r="B235" s="153"/>
      <c r="C235" s="153"/>
      <c r="D235" s="153"/>
      <c r="E235" s="153"/>
      <c r="F235" s="153"/>
      <c r="G235" s="153"/>
      <c r="H235" s="153"/>
      <c r="I235" s="153"/>
    </row>
    <row r="236" spans="2:9" s="146" customFormat="1" ht="15.75" customHeight="1" x14ac:dyDescent="0.35">
      <c r="B236" s="153"/>
      <c r="C236" s="153"/>
      <c r="D236" s="153"/>
      <c r="E236" s="153"/>
      <c r="F236" s="153"/>
      <c r="G236" s="153"/>
      <c r="H236" s="153"/>
      <c r="I236" s="153"/>
    </row>
    <row r="237" spans="2:9" s="146" customFormat="1" ht="15.75" customHeight="1" x14ac:dyDescent="0.35">
      <c r="B237" s="153"/>
      <c r="C237" s="153"/>
      <c r="D237" s="153"/>
      <c r="E237" s="153"/>
      <c r="F237" s="153"/>
      <c r="G237" s="153"/>
      <c r="H237" s="153"/>
      <c r="I237" s="153"/>
    </row>
    <row r="238" spans="2:9" s="146" customFormat="1" ht="15.75" customHeight="1" x14ac:dyDescent="0.35">
      <c r="B238" s="153"/>
      <c r="C238" s="153"/>
      <c r="D238" s="153"/>
      <c r="E238" s="153"/>
      <c r="F238" s="153"/>
      <c r="G238" s="153"/>
      <c r="H238" s="153"/>
      <c r="I238" s="153"/>
    </row>
    <row r="239" spans="2:9" s="146" customFormat="1" ht="15.75" customHeight="1" x14ac:dyDescent="0.35">
      <c r="B239" s="153"/>
      <c r="C239" s="153"/>
      <c r="D239" s="153"/>
      <c r="E239" s="153"/>
      <c r="F239" s="153"/>
      <c r="G239" s="153"/>
      <c r="H239" s="153"/>
      <c r="I239" s="153"/>
    </row>
    <row r="240" spans="2:9" s="146" customFormat="1" ht="15.75" customHeight="1" x14ac:dyDescent="0.35">
      <c r="B240" s="153"/>
      <c r="C240" s="153"/>
      <c r="D240" s="153"/>
      <c r="E240" s="153"/>
      <c r="F240" s="153"/>
      <c r="G240" s="153"/>
      <c r="H240" s="153"/>
      <c r="I240" s="153"/>
    </row>
    <row r="241" spans="2:9" s="146" customFormat="1" ht="15.75" customHeight="1" x14ac:dyDescent="0.35">
      <c r="B241" s="153"/>
      <c r="C241" s="153"/>
      <c r="D241" s="153"/>
      <c r="E241" s="153"/>
      <c r="F241" s="153"/>
      <c r="G241" s="153"/>
      <c r="H241" s="153"/>
      <c r="I241" s="153"/>
    </row>
    <row r="242" spans="2:9" s="146" customFormat="1" ht="15.75" customHeight="1" x14ac:dyDescent="0.35">
      <c r="B242" s="153"/>
      <c r="C242" s="153"/>
      <c r="D242" s="153"/>
      <c r="E242" s="153"/>
      <c r="F242" s="153"/>
      <c r="G242" s="153"/>
      <c r="H242" s="153"/>
      <c r="I242" s="153"/>
    </row>
    <row r="243" spans="2:9" s="146" customFormat="1" ht="15.75" customHeight="1" x14ac:dyDescent="0.35">
      <c r="B243" s="153"/>
      <c r="C243" s="153"/>
      <c r="D243" s="153"/>
      <c r="E243" s="153"/>
      <c r="F243" s="153"/>
      <c r="G243" s="153"/>
      <c r="H243" s="153"/>
      <c r="I243" s="153"/>
    </row>
    <row r="244" spans="2:9" s="146" customFormat="1" ht="15.75" customHeight="1" x14ac:dyDescent="0.35">
      <c r="B244" s="153"/>
      <c r="C244" s="153"/>
      <c r="D244" s="153"/>
      <c r="E244" s="153"/>
      <c r="F244" s="153"/>
      <c r="G244" s="153"/>
      <c r="H244" s="153"/>
      <c r="I244" s="153"/>
    </row>
    <row r="245" spans="2:9" s="146" customFormat="1" ht="15.75" customHeight="1" x14ac:dyDescent="0.35">
      <c r="B245" s="153"/>
      <c r="C245" s="153"/>
      <c r="D245" s="153"/>
      <c r="E245" s="153"/>
      <c r="F245" s="153"/>
      <c r="G245" s="153"/>
      <c r="H245" s="153"/>
      <c r="I245" s="153"/>
    </row>
    <row r="246" spans="2:9" s="146" customFormat="1" ht="15.75" customHeight="1" x14ac:dyDescent="0.35">
      <c r="B246" s="153"/>
      <c r="C246" s="153"/>
      <c r="D246" s="153"/>
      <c r="E246" s="153"/>
      <c r="F246" s="153"/>
      <c r="G246" s="153"/>
      <c r="H246" s="153"/>
      <c r="I246" s="153"/>
    </row>
    <row r="247" spans="2:9" s="146" customFormat="1" ht="15.75" customHeight="1" x14ac:dyDescent="0.35">
      <c r="B247" s="153"/>
      <c r="C247" s="153"/>
      <c r="D247" s="153"/>
      <c r="E247" s="153"/>
      <c r="F247" s="153"/>
      <c r="G247" s="153"/>
      <c r="H247" s="153"/>
      <c r="I247" s="153"/>
    </row>
    <row r="248" spans="2:9" s="146" customFormat="1" ht="15.75" customHeight="1" x14ac:dyDescent="0.35">
      <c r="B248" s="153"/>
      <c r="C248" s="153"/>
      <c r="D248" s="153"/>
      <c r="E248" s="153"/>
      <c r="F248" s="153"/>
      <c r="G248" s="153"/>
      <c r="H248" s="153"/>
      <c r="I248" s="153"/>
    </row>
    <row r="249" spans="2:9" s="146" customFormat="1" ht="15.75" customHeight="1" x14ac:dyDescent="0.35">
      <c r="B249" s="153"/>
      <c r="C249" s="153"/>
      <c r="D249" s="153"/>
      <c r="E249" s="153"/>
      <c r="F249" s="153"/>
      <c r="G249" s="153"/>
      <c r="H249" s="153"/>
      <c r="I249" s="153"/>
    </row>
    <row r="250" spans="2:9" s="146" customFormat="1" ht="15.75" customHeight="1" x14ac:dyDescent="0.35">
      <c r="B250" s="153"/>
      <c r="C250" s="153"/>
      <c r="D250" s="153"/>
      <c r="E250" s="153"/>
      <c r="F250" s="153"/>
      <c r="G250" s="153"/>
      <c r="H250" s="153"/>
      <c r="I250" s="153"/>
    </row>
    <row r="251" spans="2:9" s="146" customFormat="1" ht="15.75" customHeight="1" x14ac:dyDescent="0.35">
      <c r="B251" s="153"/>
      <c r="C251" s="153"/>
      <c r="D251" s="153"/>
      <c r="E251" s="153"/>
      <c r="F251" s="153"/>
      <c r="G251" s="153"/>
      <c r="H251" s="153"/>
      <c r="I251" s="153"/>
    </row>
    <row r="252" spans="2:9" s="146" customFormat="1" ht="15.75" customHeight="1" x14ac:dyDescent="0.35">
      <c r="B252" s="153"/>
      <c r="C252" s="153"/>
      <c r="D252" s="153"/>
      <c r="E252" s="153"/>
      <c r="F252" s="153"/>
      <c r="G252" s="153"/>
      <c r="H252" s="153"/>
      <c r="I252" s="153"/>
    </row>
    <row r="253" spans="2:9" s="146" customFormat="1" ht="15.75" customHeight="1" x14ac:dyDescent="0.35">
      <c r="B253" s="153"/>
      <c r="C253" s="153"/>
      <c r="D253" s="153"/>
      <c r="E253" s="153"/>
      <c r="F253" s="153"/>
      <c r="G253" s="153"/>
      <c r="H253" s="153"/>
      <c r="I253" s="153"/>
    </row>
    <row r="254" spans="2:9" s="146" customFormat="1" ht="15.75" customHeight="1" x14ac:dyDescent="0.35">
      <c r="B254" s="153"/>
      <c r="C254" s="153"/>
      <c r="D254" s="153"/>
      <c r="E254" s="153"/>
      <c r="F254" s="153"/>
      <c r="G254" s="153"/>
      <c r="H254" s="153"/>
      <c r="I254" s="153"/>
    </row>
    <row r="255" spans="2:9" s="146" customFormat="1" ht="15.75" customHeight="1" x14ac:dyDescent="0.35">
      <c r="B255" s="153"/>
      <c r="C255" s="153"/>
      <c r="D255" s="153"/>
      <c r="E255" s="153"/>
      <c r="F255" s="153"/>
      <c r="G255" s="153"/>
      <c r="H255" s="153"/>
      <c r="I255" s="153"/>
    </row>
    <row r="256" spans="2:9" s="146" customFormat="1" ht="15.75" customHeight="1" x14ac:dyDescent="0.35">
      <c r="B256" s="153"/>
      <c r="C256" s="153"/>
      <c r="D256" s="153"/>
      <c r="E256" s="153"/>
      <c r="F256" s="153"/>
      <c r="G256" s="153"/>
      <c r="H256" s="153"/>
      <c r="I256" s="153"/>
    </row>
    <row r="257" spans="2:9" s="146" customFormat="1" ht="15.75" customHeight="1" x14ac:dyDescent="0.35">
      <c r="B257" s="153"/>
      <c r="C257" s="153"/>
      <c r="D257" s="153"/>
      <c r="E257" s="153"/>
      <c r="F257" s="153"/>
      <c r="G257" s="153"/>
      <c r="H257" s="153"/>
      <c r="I257" s="153"/>
    </row>
    <row r="258" spans="2:9" s="146" customFormat="1" ht="15.75" customHeight="1" x14ac:dyDescent="0.35">
      <c r="B258" s="153"/>
      <c r="C258" s="153"/>
      <c r="D258" s="153"/>
      <c r="E258" s="153"/>
      <c r="F258" s="153"/>
      <c r="G258" s="153"/>
      <c r="H258" s="153"/>
      <c r="I258" s="153"/>
    </row>
    <row r="259" spans="2:9" s="146" customFormat="1" ht="15.75" customHeight="1" x14ac:dyDescent="0.35">
      <c r="B259" s="153"/>
      <c r="C259" s="153"/>
      <c r="D259" s="153"/>
      <c r="E259" s="153"/>
      <c r="F259" s="153"/>
      <c r="G259" s="153"/>
      <c r="H259" s="153"/>
      <c r="I259" s="153"/>
    </row>
    <row r="260" spans="2:9" s="146" customFormat="1" ht="15.75" customHeight="1" x14ac:dyDescent="0.35">
      <c r="B260" s="153"/>
      <c r="C260" s="153"/>
      <c r="D260" s="153"/>
      <c r="E260" s="153"/>
      <c r="F260" s="153"/>
      <c r="G260" s="153"/>
      <c r="H260" s="153"/>
      <c r="I260" s="153"/>
    </row>
    <row r="261" spans="2:9" s="146" customFormat="1" ht="15.75" customHeight="1" x14ac:dyDescent="0.35">
      <c r="B261" s="153"/>
      <c r="C261" s="153"/>
      <c r="D261" s="153"/>
      <c r="E261" s="153"/>
      <c r="F261" s="153"/>
      <c r="G261" s="153"/>
      <c r="H261" s="153"/>
      <c r="I261" s="153"/>
    </row>
    <row r="262" spans="2:9" s="146" customFormat="1" ht="15.75" customHeight="1" x14ac:dyDescent="0.35">
      <c r="B262" s="153"/>
      <c r="C262" s="153"/>
      <c r="D262" s="153"/>
      <c r="E262" s="153"/>
      <c r="F262" s="153"/>
      <c r="G262" s="153"/>
      <c r="H262" s="153"/>
      <c r="I262" s="153"/>
    </row>
    <row r="263" spans="2:9" s="146" customFormat="1" ht="15.75" customHeight="1" x14ac:dyDescent="0.35">
      <c r="B263" s="153"/>
      <c r="C263" s="153"/>
      <c r="D263" s="153"/>
      <c r="E263" s="153"/>
      <c r="F263" s="153"/>
      <c r="G263" s="153"/>
      <c r="H263" s="153"/>
      <c r="I263" s="153"/>
    </row>
    <row r="264" spans="2:9" s="146" customFormat="1" ht="15.75" customHeight="1" x14ac:dyDescent="0.35">
      <c r="B264" s="153"/>
      <c r="C264" s="153"/>
      <c r="D264" s="153"/>
      <c r="E264" s="153"/>
      <c r="F264" s="153"/>
      <c r="G264" s="153"/>
      <c r="H264" s="153"/>
      <c r="I264" s="153"/>
    </row>
    <row r="265" spans="2:9" s="146" customFormat="1" ht="15.75" customHeight="1" x14ac:dyDescent="0.35">
      <c r="B265" s="153"/>
      <c r="C265" s="153"/>
      <c r="D265" s="153"/>
      <c r="E265" s="153"/>
      <c r="F265" s="153"/>
      <c r="G265" s="153"/>
      <c r="H265" s="153"/>
      <c r="I265" s="153"/>
    </row>
    <row r="266" spans="2:9" s="146" customFormat="1" ht="15.75" customHeight="1" x14ac:dyDescent="0.35">
      <c r="B266" s="153"/>
      <c r="C266" s="153"/>
      <c r="D266" s="153"/>
      <c r="E266" s="153"/>
      <c r="F266" s="153"/>
      <c r="G266" s="153"/>
      <c r="H266" s="153"/>
      <c r="I266" s="153"/>
    </row>
    <row r="267" spans="2:9" s="146" customFormat="1" ht="15.75" customHeight="1" x14ac:dyDescent="0.35">
      <c r="B267" s="153"/>
      <c r="C267" s="153"/>
      <c r="D267" s="153"/>
      <c r="E267" s="153"/>
      <c r="F267" s="153"/>
      <c r="G267" s="153"/>
      <c r="H267" s="153"/>
      <c r="I267" s="153"/>
    </row>
    <row r="268" spans="2:9" s="146" customFormat="1" ht="15.75" customHeight="1" x14ac:dyDescent="0.35">
      <c r="B268" s="153"/>
      <c r="C268" s="153"/>
      <c r="D268" s="153"/>
      <c r="E268" s="153"/>
      <c r="F268" s="153"/>
      <c r="G268" s="153"/>
      <c r="H268" s="153"/>
      <c r="I268" s="153"/>
    </row>
    <row r="269" spans="2:9" s="146" customFormat="1" ht="15.75" customHeight="1" x14ac:dyDescent="0.35">
      <c r="B269" s="153"/>
      <c r="C269" s="153"/>
      <c r="D269" s="153"/>
      <c r="E269" s="153"/>
      <c r="F269" s="153"/>
      <c r="G269" s="153"/>
      <c r="H269" s="153"/>
      <c r="I269" s="153"/>
    </row>
    <row r="270" spans="2:9" s="146" customFormat="1" ht="15.75" customHeight="1" x14ac:dyDescent="0.35">
      <c r="B270" s="153"/>
      <c r="C270" s="153"/>
      <c r="D270" s="153"/>
      <c r="E270" s="153"/>
      <c r="F270" s="153"/>
      <c r="G270" s="153"/>
      <c r="H270" s="153"/>
      <c r="I270" s="153"/>
    </row>
    <row r="271" spans="2:9" s="146" customFormat="1" ht="15.75" customHeight="1" x14ac:dyDescent="0.35">
      <c r="B271" s="153"/>
      <c r="C271" s="153"/>
      <c r="D271" s="153"/>
      <c r="E271" s="153"/>
      <c r="F271" s="153"/>
      <c r="G271" s="153"/>
      <c r="H271" s="153"/>
      <c r="I271" s="153"/>
    </row>
    <row r="272" spans="2:9" s="146" customFormat="1" ht="15.75" customHeight="1" x14ac:dyDescent="0.35">
      <c r="B272" s="153"/>
      <c r="C272" s="153"/>
      <c r="D272" s="153"/>
      <c r="E272" s="153"/>
      <c r="F272" s="153"/>
      <c r="G272" s="153"/>
      <c r="H272" s="153"/>
      <c r="I272" s="153"/>
    </row>
    <row r="273" spans="2:9" s="146" customFormat="1" ht="15.75" customHeight="1" x14ac:dyDescent="0.35">
      <c r="B273" s="153"/>
      <c r="C273" s="153"/>
      <c r="D273" s="153"/>
      <c r="E273" s="153"/>
      <c r="F273" s="153"/>
      <c r="G273" s="153"/>
      <c r="H273" s="153"/>
      <c r="I273" s="153"/>
    </row>
    <row r="274" spans="2:9" s="146" customFormat="1" ht="15.75" customHeight="1" x14ac:dyDescent="0.35">
      <c r="B274" s="153"/>
      <c r="C274" s="153"/>
      <c r="D274" s="153"/>
      <c r="E274" s="153"/>
      <c r="F274" s="153"/>
      <c r="G274" s="153"/>
      <c r="H274" s="153"/>
      <c r="I274" s="153"/>
    </row>
    <row r="275" spans="2:9" s="146" customFormat="1" ht="15.75" customHeight="1" x14ac:dyDescent="0.35">
      <c r="B275" s="153"/>
      <c r="C275" s="153"/>
      <c r="D275" s="153"/>
      <c r="E275" s="153"/>
      <c r="F275" s="153"/>
      <c r="G275" s="153"/>
      <c r="H275" s="153"/>
      <c r="I275" s="153"/>
    </row>
    <row r="276" spans="2:9" s="146" customFormat="1" ht="15.75" customHeight="1" x14ac:dyDescent="0.35">
      <c r="B276" s="153"/>
      <c r="C276" s="153"/>
      <c r="D276" s="153"/>
      <c r="E276" s="153"/>
      <c r="F276" s="153"/>
      <c r="G276" s="153"/>
      <c r="H276" s="153"/>
      <c r="I276" s="153"/>
    </row>
    <row r="277" spans="2:9" s="146" customFormat="1" ht="15.75" customHeight="1" x14ac:dyDescent="0.35">
      <c r="B277" s="153"/>
      <c r="C277" s="153"/>
      <c r="D277" s="153"/>
      <c r="E277" s="153"/>
      <c r="F277" s="153"/>
      <c r="G277" s="153"/>
      <c r="H277" s="153"/>
      <c r="I277" s="153"/>
    </row>
    <row r="278" spans="2:9" s="146" customFormat="1" ht="15.75" customHeight="1" x14ac:dyDescent="0.35">
      <c r="B278" s="153"/>
      <c r="C278" s="153"/>
      <c r="D278" s="153"/>
      <c r="E278" s="153"/>
      <c r="F278" s="153"/>
      <c r="G278" s="153"/>
      <c r="H278" s="153"/>
      <c r="I278" s="153"/>
    </row>
    <row r="279" spans="2:9" s="146" customFormat="1" ht="15.75" customHeight="1" x14ac:dyDescent="0.35">
      <c r="B279" s="153"/>
      <c r="C279" s="153"/>
      <c r="D279" s="153"/>
      <c r="E279" s="153"/>
      <c r="F279" s="153"/>
      <c r="G279" s="153"/>
      <c r="H279" s="153"/>
      <c r="I279" s="153"/>
    </row>
    <row r="280" spans="2:9" s="146" customFormat="1" ht="15.75" customHeight="1" x14ac:dyDescent="0.35">
      <c r="B280" s="153"/>
      <c r="C280" s="153"/>
      <c r="D280" s="153"/>
      <c r="E280" s="153"/>
      <c r="F280" s="153"/>
      <c r="G280" s="153"/>
      <c r="H280" s="153"/>
      <c r="I280" s="153"/>
    </row>
    <row r="281" spans="2:9" s="146" customFormat="1" ht="15.75" customHeight="1" x14ac:dyDescent="0.35">
      <c r="B281" s="153"/>
      <c r="C281" s="153"/>
      <c r="D281" s="153"/>
      <c r="E281" s="153"/>
      <c r="F281" s="153"/>
      <c r="G281" s="153"/>
      <c r="H281" s="153"/>
      <c r="I281" s="153"/>
    </row>
    <row r="282" spans="2:9" s="146" customFormat="1" ht="15.75" customHeight="1" x14ac:dyDescent="0.35">
      <c r="B282" s="153"/>
      <c r="C282" s="153"/>
      <c r="D282" s="153"/>
      <c r="E282" s="153"/>
      <c r="F282" s="153"/>
      <c r="G282" s="153"/>
      <c r="H282" s="153"/>
      <c r="I282" s="153"/>
    </row>
    <row r="283" spans="2:9" s="146" customFormat="1" ht="15.75" customHeight="1" x14ac:dyDescent="0.35">
      <c r="B283" s="153"/>
      <c r="C283" s="153"/>
      <c r="D283" s="153"/>
      <c r="E283" s="153"/>
      <c r="F283" s="153"/>
      <c r="G283" s="153"/>
      <c r="H283" s="153"/>
      <c r="I283" s="153"/>
    </row>
    <row r="284" spans="2:9" s="146" customFormat="1" ht="15.75" customHeight="1" x14ac:dyDescent="0.35">
      <c r="B284" s="153"/>
      <c r="C284" s="153"/>
      <c r="D284" s="153"/>
      <c r="E284" s="153"/>
      <c r="F284" s="153"/>
      <c r="G284" s="153"/>
      <c r="H284" s="153"/>
      <c r="I284" s="153"/>
    </row>
    <row r="285" spans="2:9" s="146" customFormat="1" ht="15.75" customHeight="1" x14ac:dyDescent="0.35">
      <c r="B285" s="153"/>
      <c r="C285" s="153"/>
      <c r="D285" s="153"/>
      <c r="E285" s="153"/>
      <c r="F285" s="153"/>
      <c r="G285" s="153"/>
      <c r="H285" s="153"/>
      <c r="I285" s="153"/>
    </row>
    <row r="286" spans="2:9" s="146" customFormat="1" ht="15.75" customHeight="1" x14ac:dyDescent="0.35">
      <c r="B286" s="153"/>
      <c r="C286" s="153"/>
      <c r="D286" s="153"/>
      <c r="E286" s="153"/>
      <c r="F286" s="153"/>
      <c r="G286" s="153"/>
      <c r="H286" s="153"/>
      <c r="I286" s="153"/>
    </row>
    <row r="287" spans="2:9" s="146" customFormat="1" ht="15.75" customHeight="1" x14ac:dyDescent="0.35">
      <c r="B287" s="153"/>
      <c r="C287" s="153"/>
      <c r="D287" s="153"/>
      <c r="E287" s="153"/>
      <c r="F287" s="153"/>
      <c r="G287" s="153"/>
      <c r="H287" s="153"/>
      <c r="I287" s="153"/>
    </row>
    <row r="288" spans="2:9" s="146" customFormat="1" ht="15.75" customHeight="1" x14ac:dyDescent="0.35">
      <c r="B288" s="153"/>
      <c r="C288" s="153"/>
      <c r="D288" s="153"/>
      <c r="E288" s="153"/>
      <c r="F288" s="153"/>
      <c r="G288" s="153"/>
      <c r="H288" s="153"/>
      <c r="I288" s="153"/>
    </row>
    <row r="289" spans="2:9" s="146" customFormat="1" ht="15.75" customHeight="1" x14ac:dyDescent="0.35">
      <c r="B289" s="153"/>
      <c r="C289" s="153"/>
      <c r="D289" s="153"/>
      <c r="E289" s="153"/>
      <c r="F289" s="153"/>
      <c r="G289" s="153"/>
      <c r="H289" s="153"/>
      <c r="I289" s="153"/>
    </row>
    <row r="290" spans="2:9" s="146" customFormat="1" ht="15.75" customHeight="1" x14ac:dyDescent="0.35">
      <c r="B290" s="153"/>
      <c r="C290" s="153"/>
      <c r="D290" s="153"/>
      <c r="E290" s="153"/>
      <c r="F290" s="153"/>
      <c r="G290" s="153"/>
      <c r="H290" s="153"/>
      <c r="I290" s="153"/>
    </row>
    <row r="291" spans="2:9" s="146" customFormat="1" ht="15.75" customHeight="1" x14ac:dyDescent="0.35">
      <c r="B291" s="153"/>
      <c r="C291" s="153"/>
      <c r="D291" s="153"/>
      <c r="E291" s="153"/>
      <c r="F291" s="153"/>
      <c r="G291" s="153"/>
      <c r="H291" s="153"/>
      <c r="I291" s="153"/>
    </row>
    <row r="292" spans="2:9" s="146" customFormat="1" ht="15.75" customHeight="1" x14ac:dyDescent="0.35">
      <c r="B292" s="153"/>
      <c r="C292" s="153"/>
      <c r="D292" s="153"/>
      <c r="E292" s="153"/>
      <c r="F292" s="153"/>
      <c r="G292" s="153"/>
      <c r="H292" s="153"/>
      <c r="I292" s="153"/>
    </row>
    <row r="293" spans="2:9" s="146" customFormat="1" ht="15.75" customHeight="1" x14ac:dyDescent="0.35">
      <c r="B293" s="153"/>
      <c r="C293" s="153"/>
      <c r="D293" s="153"/>
      <c r="E293" s="153"/>
      <c r="F293" s="153"/>
      <c r="G293" s="153"/>
      <c r="H293" s="153"/>
      <c r="I293" s="153"/>
    </row>
    <row r="294" spans="2:9" s="146" customFormat="1" ht="15.75" customHeight="1" x14ac:dyDescent="0.35">
      <c r="B294" s="153"/>
      <c r="C294" s="153"/>
      <c r="D294" s="153"/>
      <c r="E294" s="153"/>
      <c r="F294" s="153"/>
      <c r="G294" s="153"/>
      <c r="H294" s="153"/>
      <c r="I294" s="153"/>
    </row>
    <row r="295" spans="2:9" s="146" customFormat="1" ht="15.75" customHeight="1" x14ac:dyDescent="0.35">
      <c r="B295" s="153"/>
      <c r="C295" s="153"/>
      <c r="D295" s="153"/>
      <c r="E295" s="153"/>
      <c r="F295" s="153"/>
      <c r="G295" s="153"/>
      <c r="H295" s="153"/>
      <c r="I295" s="153"/>
    </row>
    <row r="296" spans="2:9" s="146" customFormat="1" ht="15.75" customHeight="1" x14ac:dyDescent="0.35">
      <c r="B296" s="153"/>
      <c r="C296" s="153"/>
      <c r="D296" s="153"/>
      <c r="E296" s="153"/>
      <c r="F296" s="153"/>
      <c r="G296" s="153"/>
      <c r="H296" s="153"/>
      <c r="I296" s="153"/>
    </row>
    <row r="297" spans="2:9" s="146" customFormat="1" ht="15.75" customHeight="1" x14ac:dyDescent="0.35">
      <c r="B297" s="153"/>
      <c r="C297" s="153"/>
      <c r="D297" s="153"/>
      <c r="E297" s="153"/>
      <c r="F297" s="153"/>
      <c r="G297" s="153"/>
      <c r="H297" s="153"/>
      <c r="I297" s="153"/>
    </row>
    <row r="298" spans="2:9" s="146" customFormat="1" ht="15.75" customHeight="1" x14ac:dyDescent="0.35">
      <c r="B298" s="153"/>
      <c r="C298" s="153"/>
      <c r="D298" s="153"/>
      <c r="E298" s="153"/>
      <c r="F298" s="153"/>
      <c r="G298" s="153"/>
      <c r="H298" s="153"/>
      <c r="I298" s="153"/>
    </row>
    <row r="299" spans="2:9" s="146" customFormat="1" ht="15.75" customHeight="1" x14ac:dyDescent="0.35">
      <c r="B299" s="153"/>
      <c r="C299" s="153"/>
      <c r="D299" s="153"/>
      <c r="E299" s="153"/>
      <c r="F299" s="153"/>
      <c r="G299" s="153"/>
      <c r="H299" s="153"/>
      <c r="I299" s="153"/>
    </row>
    <row r="300" spans="2:9" s="146" customFormat="1" ht="15.75" customHeight="1" x14ac:dyDescent="0.35">
      <c r="B300" s="153"/>
      <c r="C300" s="153"/>
      <c r="D300" s="153"/>
      <c r="E300" s="153"/>
      <c r="F300" s="153"/>
      <c r="G300" s="153"/>
      <c r="H300" s="153"/>
      <c r="I300" s="153"/>
    </row>
    <row r="301" spans="2:9" s="146" customFormat="1" ht="15.75" customHeight="1" x14ac:dyDescent="0.35">
      <c r="B301" s="153"/>
      <c r="C301" s="153"/>
      <c r="D301" s="153"/>
      <c r="E301" s="153"/>
      <c r="F301" s="153"/>
      <c r="G301" s="153"/>
      <c r="H301" s="153"/>
      <c r="I301" s="153"/>
    </row>
    <row r="302" spans="2:9" s="146" customFormat="1" ht="15.75" customHeight="1" x14ac:dyDescent="0.35">
      <c r="B302" s="153"/>
      <c r="C302" s="153"/>
      <c r="D302" s="153"/>
      <c r="E302" s="153"/>
      <c r="F302" s="153"/>
      <c r="G302" s="153"/>
      <c r="H302" s="153"/>
      <c r="I302" s="153"/>
    </row>
    <row r="303" spans="2:9" s="146" customFormat="1" ht="15.75" customHeight="1" x14ac:dyDescent="0.35">
      <c r="B303" s="153"/>
      <c r="C303" s="153"/>
      <c r="D303" s="153"/>
      <c r="E303" s="153"/>
      <c r="F303" s="153"/>
      <c r="G303" s="153"/>
      <c r="H303" s="153"/>
      <c r="I303" s="153"/>
    </row>
    <row r="304" spans="2:9" s="146" customFormat="1" ht="15.75" customHeight="1" x14ac:dyDescent="0.35">
      <c r="B304" s="153"/>
      <c r="C304" s="153"/>
      <c r="D304" s="153"/>
      <c r="E304" s="153"/>
      <c r="F304" s="153"/>
      <c r="G304" s="153"/>
      <c r="H304" s="153"/>
      <c r="I304" s="153"/>
    </row>
    <row r="305" spans="2:9" s="146" customFormat="1" ht="15.75" customHeight="1" x14ac:dyDescent="0.35">
      <c r="B305" s="153"/>
      <c r="C305" s="153"/>
      <c r="D305" s="153"/>
      <c r="E305" s="153"/>
      <c r="F305" s="153"/>
      <c r="G305" s="153"/>
      <c r="H305" s="153"/>
      <c r="I305" s="153"/>
    </row>
    <row r="306" spans="2:9" s="146" customFormat="1" ht="15.75" customHeight="1" x14ac:dyDescent="0.35">
      <c r="B306" s="153"/>
      <c r="C306" s="153"/>
      <c r="D306" s="153"/>
      <c r="E306" s="153"/>
      <c r="F306" s="153"/>
      <c r="G306" s="153"/>
      <c r="H306" s="153"/>
      <c r="I306" s="153"/>
    </row>
    <row r="307" spans="2:9" s="146" customFormat="1" ht="15.75" customHeight="1" x14ac:dyDescent="0.35">
      <c r="B307" s="153"/>
      <c r="C307" s="153"/>
      <c r="D307" s="153"/>
      <c r="E307" s="153"/>
      <c r="F307" s="153"/>
      <c r="G307" s="153"/>
      <c r="H307" s="153"/>
      <c r="I307" s="153"/>
    </row>
    <row r="308" spans="2:9" s="146" customFormat="1" ht="15.75" customHeight="1" x14ac:dyDescent="0.35">
      <c r="B308" s="153"/>
      <c r="C308" s="153"/>
      <c r="D308" s="153"/>
      <c r="E308" s="153"/>
      <c r="F308" s="153"/>
      <c r="G308" s="153"/>
      <c r="H308" s="153"/>
      <c r="I308" s="153"/>
    </row>
    <row r="309" spans="2:9" s="146" customFormat="1" ht="15.75" customHeight="1" x14ac:dyDescent="0.35">
      <c r="B309" s="153"/>
      <c r="C309" s="153"/>
      <c r="D309" s="153"/>
      <c r="E309" s="153"/>
      <c r="F309" s="153"/>
      <c r="G309" s="153"/>
      <c r="H309" s="153"/>
      <c r="I309" s="153"/>
    </row>
    <row r="310" spans="2:9" s="146" customFormat="1" ht="15.75" customHeight="1" x14ac:dyDescent="0.35">
      <c r="B310" s="153"/>
      <c r="C310" s="153"/>
      <c r="D310" s="153"/>
      <c r="E310" s="153"/>
      <c r="F310" s="153"/>
      <c r="G310" s="153"/>
      <c r="H310" s="153"/>
      <c r="I310" s="153"/>
    </row>
    <row r="311" spans="2:9" s="146" customFormat="1" ht="15.75" customHeight="1" x14ac:dyDescent="0.35">
      <c r="B311" s="153"/>
      <c r="C311" s="153"/>
      <c r="D311" s="153"/>
      <c r="E311" s="153"/>
      <c r="F311" s="153"/>
      <c r="G311" s="153"/>
      <c r="H311" s="153"/>
      <c r="I311" s="153"/>
    </row>
    <row r="312" spans="2:9" s="146" customFormat="1" ht="15.75" customHeight="1" x14ac:dyDescent="0.35">
      <c r="B312" s="153"/>
      <c r="C312" s="153"/>
      <c r="D312" s="153"/>
      <c r="E312" s="153"/>
      <c r="F312" s="153"/>
      <c r="G312" s="153"/>
      <c r="H312" s="153"/>
      <c r="I312" s="153"/>
    </row>
    <row r="313" spans="2:9" s="146" customFormat="1" ht="15.75" customHeight="1" x14ac:dyDescent="0.35">
      <c r="B313" s="153"/>
      <c r="C313" s="153"/>
      <c r="D313" s="153"/>
      <c r="E313" s="153"/>
      <c r="F313" s="153"/>
      <c r="G313" s="153"/>
      <c r="H313" s="153"/>
      <c r="I313" s="153"/>
    </row>
    <row r="314" spans="2:9" s="146" customFormat="1" ht="15.75" customHeight="1" x14ac:dyDescent="0.35">
      <c r="B314" s="153"/>
      <c r="C314" s="153"/>
      <c r="D314" s="153"/>
      <c r="E314" s="153"/>
      <c r="F314" s="153"/>
      <c r="G314" s="153"/>
      <c r="H314" s="153"/>
      <c r="I314" s="153"/>
    </row>
    <row r="315" spans="2:9" s="146" customFormat="1" ht="15.75" customHeight="1" x14ac:dyDescent="0.35">
      <c r="B315" s="153"/>
      <c r="C315" s="153"/>
      <c r="D315" s="153"/>
      <c r="E315" s="153"/>
      <c r="F315" s="153"/>
      <c r="G315" s="153"/>
      <c r="H315" s="153"/>
      <c r="I315" s="153"/>
    </row>
    <row r="316" spans="2:9" s="146" customFormat="1" ht="15.75" customHeight="1" x14ac:dyDescent="0.35">
      <c r="B316" s="153"/>
      <c r="C316" s="153"/>
      <c r="D316" s="153"/>
      <c r="E316" s="153"/>
      <c r="F316" s="153"/>
      <c r="G316" s="153"/>
      <c r="H316" s="153"/>
      <c r="I316" s="153"/>
    </row>
    <row r="317" spans="2:9" s="146" customFormat="1" ht="15.75" customHeight="1" x14ac:dyDescent="0.35">
      <c r="B317" s="153"/>
      <c r="C317" s="153"/>
      <c r="D317" s="153"/>
      <c r="E317" s="153"/>
      <c r="F317" s="153"/>
      <c r="G317" s="153"/>
      <c r="H317" s="153"/>
      <c r="I317" s="153"/>
    </row>
    <row r="318" spans="2:9" s="146" customFormat="1" ht="15.75" customHeight="1" x14ac:dyDescent="0.35">
      <c r="B318" s="153"/>
      <c r="C318" s="153"/>
      <c r="D318" s="153"/>
      <c r="E318" s="153"/>
      <c r="F318" s="153"/>
      <c r="G318" s="153"/>
      <c r="H318" s="153"/>
      <c r="I318" s="153"/>
    </row>
    <row r="319" spans="2:9" s="146" customFormat="1" ht="15.75" customHeight="1" x14ac:dyDescent="0.35">
      <c r="B319" s="153"/>
      <c r="C319" s="153"/>
      <c r="D319" s="153"/>
      <c r="E319" s="153"/>
      <c r="F319" s="153"/>
      <c r="G319" s="153"/>
      <c r="H319" s="153"/>
      <c r="I319" s="153"/>
    </row>
    <row r="320" spans="2:9" s="146" customFormat="1" ht="15.75" customHeight="1" x14ac:dyDescent="0.35">
      <c r="B320" s="153"/>
      <c r="C320" s="153"/>
      <c r="D320" s="153"/>
      <c r="E320" s="153"/>
      <c r="F320" s="153"/>
      <c r="G320" s="153"/>
      <c r="H320" s="153"/>
      <c r="I320" s="153"/>
    </row>
    <row r="321" spans="2:9" s="146" customFormat="1" ht="15.75" customHeight="1" x14ac:dyDescent="0.35">
      <c r="B321" s="153"/>
      <c r="C321" s="153"/>
      <c r="D321" s="153"/>
      <c r="E321" s="153"/>
      <c r="F321" s="153"/>
      <c r="G321" s="153"/>
      <c r="H321" s="153"/>
      <c r="I321" s="153"/>
    </row>
    <row r="322" spans="2:9" s="146" customFormat="1" ht="15.75" customHeight="1" x14ac:dyDescent="0.35">
      <c r="B322" s="153"/>
      <c r="C322" s="153"/>
      <c r="D322" s="153"/>
      <c r="E322" s="153"/>
      <c r="F322" s="153"/>
      <c r="G322" s="153"/>
      <c r="H322" s="153"/>
      <c r="I322" s="153"/>
    </row>
    <row r="323" spans="2:9" s="146" customFormat="1" ht="15.75" customHeight="1" x14ac:dyDescent="0.35">
      <c r="B323" s="153"/>
      <c r="C323" s="153"/>
      <c r="D323" s="153"/>
      <c r="E323" s="153"/>
      <c r="F323" s="153"/>
      <c r="G323" s="153"/>
      <c r="H323" s="153"/>
      <c r="I323" s="153"/>
    </row>
    <row r="324" spans="2:9" s="146" customFormat="1" ht="15.75" customHeight="1" x14ac:dyDescent="0.35">
      <c r="B324" s="153"/>
      <c r="C324" s="153"/>
      <c r="D324" s="153"/>
      <c r="E324" s="153"/>
      <c r="F324" s="153"/>
      <c r="G324" s="153"/>
      <c r="H324" s="153"/>
      <c r="I324" s="153"/>
    </row>
    <row r="325" spans="2:9" s="146" customFormat="1" ht="15.75" customHeight="1" x14ac:dyDescent="0.35">
      <c r="B325" s="153"/>
      <c r="C325" s="153"/>
      <c r="D325" s="153"/>
      <c r="E325" s="153"/>
      <c r="F325" s="153"/>
      <c r="G325" s="153"/>
      <c r="H325" s="153"/>
      <c r="I325" s="153"/>
    </row>
    <row r="326" spans="2:9" s="146" customFormat="1" ht="15.75" customHeight="1" x14ac:dyDescent="0.35">
      <c r="B326" s="153"/>
      <c r="C326" s="153"/>
      <c r="D326" s="153"/>
      <c r="E326" s="153"/>
      <c r="F326" s="153"/>
      <c r="G326" s="153"/>
      <c r="H326" s="153"/>
      <c r="I326" s="153"/>
    </row>
    <row r="327" spans="2:9" s="146" customFormat="1" ht="15.75" customHeight="1" x14ac:dyDescent="0.35">
      <c r="B327" s="153"/>
      <c r="C327" s="153"/>
      <c r="D327" s="153"/>
      <c r="E327" s="153"/>
      <c r="F327" s="153"/>
      <c r="G327" s="153"/>
      <c r="H327" s="153"/>
      <c r="I327" s="153"/>
    </row>
    <row r="328" spans="2:9" s="146" customFormat="1" ht="15.75" customHeight="1" x14ac:dyDescent="0.35">
      <c r="B328" s="153"/>
      <c r="C328" s="153"/>
      <c r="D328" s="153"/>
      <c r="E328" s="153"/>
      <c r="F328" s="153"/>
      <c r="G328" s="153"/>
      <c r="H328" s="153"/>
      <c r="I328" s="153"/>
    </row>
    <row r="329" spans="2:9" s="146" customFormat="1" ht="15.75" customHeight="1" x14ac:dyDescent="0.35">
      <c r="B329" s="153"/>
      <c r="C329" s="153"/>
      <c r="D329" s="153"/>
      <c r="E329" s="153"/>
      <c r="F329" s="153"/>
      <c r="G329" s="153"/>
      <c r="H329" s="153"/>
      <c r="I329" s="153"/>
    </row>
    <row r="330" spans="2:9" s="146" customFormat="1" ht="15.75" customHeight="1" x14ac:dyDescent="0.35">
      <c r="B330" s="153"/>
      <c r="C330" s="153"/>
      <c r="D330" s="153"/>
      <c r="E330" s="153"/>
      <c r="F330" s="153"/>
      <c r="G330" s="153"/>
      <c r="H330" s="153"/>
      <c r="I330" s="153"/>
    </row>
    <row r="331" spans="2:9" s="146" customFormat="1" ht="15.75" customHeight="1" x14ac:dyDescent="0.35">
      <c r="B331" s="153"/>
      <c r="C331" s="153"/>
      <c r="D331" s="153"/>
      <c r="E331" s="153"/>
      <c r="F331" s="153"/>
      <c r="G331" s="153"/>
      <c r="H331" s="153"/>
      <c r="I331" s="153"/>
    </row>
    <row r="332" spans="2:9" s="146" customFormat="1" ht="15.75" customHeight="1" x14ac:dyDescent="0.35">
      <c r="B332" s="153"/>
      <c r="C332" s="153"/>
      <c r="D332" s="153"/>
      <c r="E332" s="153"/>
      <c r="F332" s="153"/>
      <c r="G332" s="153"/>
      <c r="H332" s="153"/>
      <c r="I332" s="153"/>
    </row>
    <row r="333" spans="2:9" s="146" customFormat="1" ht="15.75" customHeight="1" x14ac:dyDescent="0.35">
      <c r="B333" s="153"/>
      <c r="C333" s="153"/>
      <c r="D333" s="153"/>
      <c r="E333" s="153"/>
      <c r="F333" s="153"/>
      <c r="G333" s="153"/>
      <c r="H333" s="153"/>
      <c r="I333" s="153"/>
    </row>
    <row r="334" spans="2:9" s="146" customFormat="1" ht="15.75" customHeight="1" x14ac:dyDescent="0.35">
      <c r="B334" s="153"/>
      <c r="C334" s="153"/>
      <c r="D334" s="153"/>
      <c r="E334" s="153"/>
      <c r="F334" s="153"/>
      <c r="G334" s="153"/>
      <c r="H334" s="153"/>
      <c r="I334" s="153"/>
    </row>
    <row r="335" spans="2:9" s="146" customFormat="1" ht="15.75" customHeight="1" x14ac:dyDescent="0.35">
      <c r="B335" s="153"/>
      <c r="C335" s="153"/>
      <c r="D335" s="153"/>
      <c r="E335" s="153"/>
      <c r="F335" s="153"/>
      <c r="G335" s="153"/>
      <c r="H335" s="153"/>
      <c r="I335" s="153"/>
    </row>
    <row r="336" spans="2:9" s="146" customFormat="1" ht="15.75" customHeight="1" x14ac:dyDescent="0.35">
      <c r="B336" s="153"/>
      <c r="C336" s="153"/>
      <c r="D336" s="153"/>
      <c r="E336" s="153"/>
      <c r="F336" s="153"/>
      <c r="G336" s="153"/>
      <c r="H336" s="153"/>
      <c r="I336" s="153"/>
    </row>
    <row r="337" spans="2:9" s="146" customFormat="1" ht="15.75" customHeight="1" x14ac:dyDescent="0.35">
      <c r="B337" s="153"/>
      <c r="C337" s="153"/>
      <c r="D337" s="153"/>
      <c r="E337" s="153"/>
      <c r="F337" s="153"/>
      <c r="G337" s="153"/>
      <c r="H337" s="153"/>
      <c r="I337" s="153"/>
    </row>
    <row r="338" spans="2:9" s="146" customFormat="1" ht="15.75" customHeight="1" x14ac:dyDescent="0.35">
      <c r="B338" s="153"/>
      <c r="C338" s="153"/>
      <c r="D338" s="153"/>
      <c r="E338" s="153"/>
      <c r="F338" s="153"/>
      <c r="G338" s="153"/>
      <c r="H338" s="153"/>
      <c r="I338" s="153"/>
    </row>
    <row r="339" spans="2:9" s="146" customFormat="1" ht="15.75" customHeight="1" x14ac:dyDescent="0.35">
      <c r="B339" s="153"/>
      <c r="C339" s="153"/>
      <c r="D339" s="153"/>
      <c r="E339" s="153"/>
      <c r="F339" s="153"/>
      <c r="G339" s="153"/>
      <c r="H339" s="153"/>
      <c r="I339" s="153"/>
    </row>
    <row r="340" spans="2:9" s="146" customFormat="1" ht="15.75" customHeight="1" x14ac:dyDescent="0.35">
      <c r="B340" s="153"/>
      <c r="C340" s="153"/>
      <c r="D340" s="153"/>
      <c r="E340" s="153"/>
      <c r="F340" s="153"/>
      <c r="G340" s="153"/>
      <c r="H340" s="153"/>
      <c r="I340" s="153"/>
    </row>
    <row r="341" spans="2:9" s="146" customFormat="1" ht="15.75" customHeight="1" x14ac:dyDescent="0.35">
      <c r="B341" s="153"/>
      <c r="C341" s="153"/>
      <c r="D341" s="153"/>
      <c r="E341" s="153"/>
      <c r="F341" s="153"/>
      <c r="G341" s="153"/>
      <c r="H341" s="153"/>
      <c r="I341" s="153"/>
    </row>
    <row r="342" spans="2:9" s="146" customFormat="1" ht="15.75" customHeight="1" x14ac:dyDescent="0.35">
      <c r="B342" s="153"/>
      <c r="C342" s="153"/>
      <c r="D342" s="153"/>
      <c r="E342" s="153"/>
      <c r="F342" s="153"/>
      <c r="G342" s="153"/>
      <c r="H342" s="153"/>
      <c r="I342" s="153"/>
    </row>
    <row r="343" spans="2:9" s="146" customFormat="1" ht="15.75" customHeight="1" x14ac:dyDescent="0.35">
      <c r="B343" s="153"/>
      <c r="C343" s="153"/>
      <c r="D343" s="153"/>
      <c r="E343" s="153"/>
      <c r="F343" s="153"/>
      <c r="G343" s="153"/>
      <c r="H343" s="153"/>
      <c r="I343" s="153"/>
    </row>
    <row r="344" spans="2:9" s="146" customFormat="1" ht="15.75" customHeight="1" x14ac:dyDescent="0.35">
      <c r="B344" s="153"/>
      <c r="C344" s="153"/>
      <c r="D344" s="153"/>
      <c r="E344" s="153"/>
      <c r="F344" s="153"/>
      <c r="G344" s="153"/>
      <c r="H344" s="153"/>
      <c r="I344" s="153"/>
    </row>
    <row r="345" spans="2:9" s="146" customFormat="1" ht="15.75" customHeight="1" x14ac:dyDescent="0.35">
      <c r="B345" s="153"/>
      <c r="C345" s="153"/>
      <c r="D345" s="153"/>
      <c r="E345" s="153"/>
      <c r="F345" s="153"/>
      <c r="G345" s="153"/>
      <c r="H345" s="153"/>
      <c r="I345" s="153"/>
    </row>
    <row r="346" spans="2:9" s="146" customFormat="1" ht="15.75" customHeight="1" x14ac:dyDescent="0.35">
      <c r="B346" s="153"/>
      <c r="C346" s="153"/>
      <c r="D346" s="153"/>
      <c r="E346" s="153"/>
      <c r="F346" s="153"/>
      <c r="G346" s="153"/>
      <c r="H346" s="153"/>
      <c r="I346" s="153"/>
    </row>
    <row r="347" spans="2:9" s="146" customFormat="1" ht="15.75" customHeight="1" x14ac:dyDescent="0.35">
      <c r="B347" s="153"/>
      <c r="C347" s="153"/>
      <c r="D347" s="153"/>
      <c r="E347" s="153"/>
      <c r="F347" s="153"/>
      <c r="G347" s="153"/>
      <c r="H347" s="153"/>
      <c r="I347" s="153"/>
    </row>
    <row r="348" spans="2:9" s="146" customFormat="1" ht="15.75" customHeight="1" x14ac:dyDescent="0.35">
      <c r="B348" s="153"/>
      <c r="C348" s="153"/>
      <c r="D348" s="153"/>
      <c r="E348" s="153"/>
      <c r="F348" s="153"/>
      <c r="G348" s="153"/>
      <c r="H348" s="153"/>
      <c r="I348" s="153"/>
    </row>
    <row r="349" spans="2:9" s="146" customFormat="1" ht="15.75" customHeight="1" x14ac:dyDescent="0.35">
      <c r="B349" s="153"/>
      <c r="C349" s="153"/>
      <c r="D349" s="153"/>
      <c r="E349" s="153"/>
      <c r="F349" s="153"/>
      <c r="G349" s="153"/>
      <c r="H349" s="153"/>
      <c r="I349" s="153"/>
    </row>
    <row r="350" spans="2:9" s="146" customFormat="1" ht="15.75" customHeight="1" x14ac:dyDescent="0.35">
      <c r="B350" s="153"/>
      <c r="C350" s="153"/>
      <c r="D350" s="153"/>
      <c r="E350" s="153"/>
      <c r="F350" s="153"/>
      <c r="G350" s="153"/>
      <c r="H350" s="153"/>
      <c r="I350" s="153"/>
    </row>
    <row r="351" spans="2:9" s="146" customFormat="1" ht="15.75" customHeight="1" x14ac:dyDescent="0.35">
      <c r="B351" s="153"/>
      <c r="C351" s="153"/>
      <c r="D351" s="153"/>
      <c r="E351" s="153"/>
      <c r="F351" s="153"/>
      <c r="G351" s="153"/>
      <c r="H351" s="153"/>
      <c r="I351" s="153"/>
    </row>
    <row r="352" spans="2:9" s="146" customFormat="1" ht="15.75" customHeight="1" x14ac:dyDescent="0.35">
      <c r="B352" s="153"/>
      <c r="C352" s="153"/>
      <c r="D352" s="153"/>
      <c r="E352" s="153"/>
      <c r="F352" s="153"/>
      <c r="G352" s="153"/>
      <c r="H352" s="153"/>
      <c r="I352" s="153"/>
    </row>
    <row r="353" spans="2:9" s="146" customFormat="1" ht="15.75" customHeight="1" x14ac:dyDescent="0.35">
      <c r="B353" s="153"/>
      <c r="C353" s="153"/>
      <c r="D353" s="153"/>
      <c r="E353" s="153"/>
      <c r="F353" s="153"/>
      <c r="G353" s="153"/>
      <c r="H353" s="153"/>
      <c r="I353" s="153"/>
    </row>
    <row r="354" spans="2:9" s="146" customFormat="1" ht="15.75" customHeight="1" x14ac:dyDescent="0.35">
      <c r="B354" s="153"/>
      <c r="C354" s="153"/>
      <c r="D354" s="153"/>
      <c r="E354" s="153"/>
      <c r="F354" s="153"/>
      <c r="G354" s="153"/>
      <c r="H354" s="153"/>
      <c r="I354" s="153"/>
    </row>
    <row r="355" spans="2:9" s="146" customFormat="1" ht="15.75" customHeight="1" x14ac:dyDescent="0.35">
      <c r="B355" s="153"/>
      <c r="C355" s="153"/>
      <c r="D355" s="153"/>
      <c r="E355" s="153"/>
      <c r="F355" s="153"/>
      <c r="G355" s="153"/>
      <c r="H355" s="153"/>
      <c r="I355" s="153"/>
    </row>
    <row r="356" spans="2:9" s="146" customFormat="1" ht="15.75" customHeight="1" x14ac:dyDescent="0.35">
      <c r="B356" s="153"/>
      <c r="C356" s="153"/>
      <c r="D356" s="153"/>
      <c r="E356" s="153"/>
      <c r="F356" s="153"/>
      <c r="G356" s="153"/>
      <c r="H356" s="153"/>
      <c r="I356" s="153"/>
    </row>
    <row r="357" spans="2:9" s="146" customFormat="1" ht="15.75" customHeight="1" x14ac:dyDescent="0.35">
      <c r="B357" s="153"/>
      <c r="C357" s="153"/>
      <c r="D357" s="153"/>
      <c r="E357" s="153"/>
      <c r="F357" s="153"/>
      <c r="G357" s="153"/>
      <c r="H357" s="153"/>
      <c r="I357" s="153"/>
    </row>
    <row r="358" spans="2:9" s="146" customFormat="1" ht="15.75" customHeight="1" x14ac:dyDescent="0.35">
      <c r="B358" s="153"/>
      <c r="C358" s="153"/>
      <c r="D358" s="153"/>
      <c r="E358" s="153"/>
      <c r="F358" s="153"/>
      <c r="G358" s="153"/>
      <c r="H358" s="153"/>
      <c r="I358" s="153"/>
    </row>
    <row r="359" spans="2:9" s="146" customFormat="1" ht="15.75" customHeight="1" x14ac:dyDescent="0.35">
      <c r="B359" s="153"/>
      <c r="C359" s="153"/>
      <c r="D359" s="153"/>
      <c r="E359" s="153"/>
      <c r="F359" s="153"/>
      <c r="G359" s="153"/>
      <c r="H359" s="153"/>
      <c r="I359" s="153"/>
    </row>
    <row r="360" spans="2:9" s="146" customFormat="1" ht="15.75" customHeight="1" x14ac:dyDescent="0.35">
      <c r="B360" s="153"/>
      <c r="C360" s="153"/>
      <c r="D360" s="153"/>
      <c r="E360" s="153"/>
      <c r="F360" s="153"/>
      <c r="G360" s="153"/>
      <c r="H360" s="153"/>
      <c r="I360" s="153"/>
    </row>
    <row r="361" spans="2:9" s="146" customFormat="1" ht="15.75" customHeight="1" x14ac:dyDescent="0.35">
      <c r="B361" s="153"/>
      <c r="C361" s="153"/>
      <c r="D361" s="153"/>
      <c r="E361" s="153"/>
      <c r="F361" s="153"/>
      <c r="G361" s="153"/>
      <c r="H361" s="153"/>
      <c r="I361" s="153"/>
    </row>
    <row r="362" spans="2:9" s="146" customFormat="1" ht="15.75" customHeight="1" x14ac:dyDescent="0.35">
      <c r="B362" s="153"/>
      <c r="C362" s="153"/>
      <c r="D362" s="153"/>
      <c r="E362" s="153"/>
      <c r="F362" s="153"/>
      <c r="G362" s="153"/>
      <c r="H362" s="153"/>
      <c r="I362" s="153"/>
    </row>
    <row r="363" spans="2:9" s="146" customFormat="1" ht="15.75" customHeight="1" x14ac:dyDescent="0.35">
      <c r="B363" s="153"/>
      <c r="C363" s="153"/>
      <c r="D363" s="153"/>
      <c r="E363" s="153"/>
      <c r="F363" s="153"/>
      <c r="G363" s="153"/>
      <c r="H363" s="153"/>
      <c r="I363" s="153"/>
    </row>
    <row r="364" spans="2:9" s="146" customFormat="1" ht="15.75" customHeight="1" x14ac:dyDescent="0.35">
      <c r="B364" s="153"/>
      <c r="C364" s="153"/>
      <c r="D364" s="153"/>
      <c r="E364" s="153"/>
      <c r="F364" s="153"/>
      <c r="G364" s="153"/>
      <c r="H364" s="153"/>
      <c r="I364" s="153"/>
    </row>
    <row r="365" spans="2:9" s="146" customFormat="1" ht="15.75" customHeight="1" x14ac:dyDescent="0.35">
      <c r="B365" s="153"/>
      <c r="C365" s="153"/>
      <c r="D365" s="153"/>
      <c r="E365" s="153"/>
      <c r="F365" s="153"/>
      <c r="G365" s="153"/>
      <c r="H365" s="153"/>
      <c r="I365" s="153"/>
    </row>
    <row r="366" spans="2:9" s="146" customFormat="1" ht="15.75" customHeight="1" x14ac:dyDescent="0.35">
      <c r="B366" s="153"/>
      <c r="C366" s="153"/>
      <c r="D366" s="153"/>
      <c r="E366" s="153"/>
      <c r="F366" s="153"/>
      <c r="G366" s="153"/>
      <c r="H366" s="153"/>
      <c r="I366" s="153"/>
    </row>
    <row r="367" spans="2:9" s="146" customFormat="1" ht="15.75" customHeight="1" x14ac:dyDescent="0.35">
      <c r="B367" s="153"/>
      <c r="C367" s="153"/>
      <c r="D367" s="153"/>
      <c r="E367" s="153"/>
      <c r="F367" s="153"/>
      <c r="G367" s="153"/>
      <c r="H367" s="153"/>
      <c r="I367" s="153"/>
    </row>
    <row r="368" spans="2:9" s="146" customFormat="1" ht="15.75" customHeight="1" x14ac:dyDescent="0.35">
      <c r="B368" s="153"/>
      <c r="C368" s="153"/>
      <c r="D368" s="153"/>
      <c r="E368" s="153"/>
      <c r="F368" s="153"/>
      <c r="G368" s="153"/>
      <c r="H368" s="153"/>
      <c r="I368" s="153"/>
    </row>
    <row r="369" spans="2:9" s="146" customFormat="1" ht="15.75" customHeight="1" x14ac:dyDescent="0.35">
      <c r="B369" s="153"/>
      <c r="C369" s="153"/>
      <c r="D369" s="153"/>
      <c r="E369" s="153"/>
      <c r="F369" s="153"/>
      <c r="G369" s="153"/>
      <c r="H369" s="153"/>
      <c r="I369" s="153"/>
    </row>
    <row r="370" spans="2:9" s="146" customFormat="1" ht="15.75" customHeight="1" x14ac:dyDescent="0.35">
      <c r="B370" s="153"/>
      <c r="C370" s="153"/>
      <c r="D370" s="153"/>
      <c r="E370" s="153"/>
      <c r="F370" s="153"/>
      <c r="G370" s="153"/>
      <c r="H370" s="153"/>
      <c r="I370" s="153"/>
    </row>
    <row r="371" spans="2:9" s="146" customFormat="1" ht="15.75" customHeight="1" x14ac:dyDescent="0.35">
      <c r="B371" s="153"/>
      <c r="C371" s="153"/>
      <c r="D371" s="153"/>
      <c r="E371" s="153"/>
      <c r="F371" s="153"/>
      <c r="G371" s="153"/>
      <c r="H371" s="153"/>
      <c r="I371" s="153"/>
    </row>
    <row r="372" spans="2:9" s="146" customFormat="1" ht="15.75" customHeight="1" x14ac:dyDescent="0.35">
      <c r="B372" s="153"/>
      <c r="C372" s="153"/>
      <c r="D372" s="153"/>
      <c r="E372" s="153"/>
      <c r="F372" s="153"/>
      <c r="G372" s="153"/>
      <c r="H372" s="153"/>
      <c r="I372" s="153"/>
    </row>
    <row r="373" spans="2:9" s="146" customFormat="1" ht="15.75" customHeight="1" x14ac:dyDescent="0.35">
      <c r="B373" s="153"/>
      <c r="C373" s="153"/>
      <c r="D373" s="153"/>
      <c r="E373" s="153"/>
      <c r="F373" s="153"/>
      <c r="G373" s="153"/>
      <c r="H373" s="153"/>
      <c r="I373" s="153"/>
    </row>
    <row r="374" spans="2:9" s="146" customFormat="1" ht="15.75" customHeight="1" x14ac:dyDescent="0.35">
      <c r="B374" s="153"/>
      <c r="C374" s="153"/>
      <c r="D374" s="153"/>
      <c r="E374" s="153"/>
      <c r="F374" s="153"/>
      <c r="G374" s="153"/>
      <c r="H374" s="153"/>
      <c r="I374" s="153"/>
    </row>
    <row r="375" spans="2:9" s="146" customFormat="1" ht="15.75" customHeight="1" x14ac:dyDescent="0.35">
      <c r="B375" s="153"/>
      <c r="C375" s="153"/>
      <c r="D375" s="153"/>
      <c r="E375" s="153"/>
      <c r="F375" s="153"/>
      <c r="G375" s="153"/>
      <c r="H375" s="153"/>
      <c r="I375" s="153"/>
    </row>
    <row r="376" spans="2:9" s="146" customFormat="1" ht="15.75" customHeight="1" x14ac:dyDescent="0.35">
      <c r="B376" s="153"/>
      <c r="C376" s="153"/>
      <c r="D376" s="153"/>
      <c r="E376" s="153"/>
      <c r="F376" s="153"/>
      <c r="G376" s="153"/>
      <c r="H376" s="153"/>
      <c r="I376" s="153"/>
    </row>
    <row r="377" spans="2:9" s="146" customFormat="1" ht="15.75" customHeight="1" x14ac:dyDescent="0.35">
      <c r="B377" s="153"/>
      <c r="C377" s="153"/>
      <c r="D377" s="153"/>
      <c r="E377" s="153"/>
      <c r="F377" s="153"/>
      <c r="G377" s="153"/>
      <c r="H377" s="153"/>
      <c r="I377" s="153"/>
    </row>
    <row r="378" spans="2:9" s="146" customFormat="1" ht="15.75" customHeight="1" x14ac:dyDescent="0.35">
      <c r="B378" s="153"/>
      <c r="C378" s="153"/>
      <c r="D378" s="153"/>
      <c r="E378" s="153"/>
      <c r="F378" s="153"/>
      <c r="G378" s="153"/>
      <c r="H378" s="153"/>
      <c r="I378" s="153"/>
    </row>
    <row r="379" spans="2:9" s="146" customFormat="1" ht="15.75" customHeight="1" x14ac:dyDescent="0.35">
      <c r="B379" s="153"/>
      <c r="C379" s="153"/>
      <c r="D379" s="153"/>
      <c r="E379" s="153"/>
      <c r="F379" s="153"/>
      <c r="G379" s="153"/>
      <c r="H379" s="153"/>
      <c r="I379" s="153"/>
    </row>
    <row r="380" spans="2:9" s="146" customFormat="1" ht="15.75" customHeight="1" x14ac:dyDescent="0.35">
      <c r="B380" s="153"/>
      <c r="C380" s="153"/>
      <c r="D380" s="153"/>
      <c r="E380" s="153"/>
      <c r="F380" s="153"/>
      <c r="G380" s="153"/>
      <c r="H380" s="153"/>
      <c r="I380" s="153"/>
    </row>
    <row r="381" spans="2:9" s="146" customFormat="1" ht="15.75" customHeight="1" x14ac:dyDescent="0.35">
      <c r="B381" s="153"/>
      <c r="C381" s="153"/>
      <c r="D381" s="153"/>
      <c r="E381" s="153"/>
      <c r="F381" s="153"/>
      <c r="G381" s="153"/>
      <c r="H381" s="153"/>
      <c r="I381" s="153"/>
    </row>
    <row r="382" spans="2:9" s="146" customFormat="1" ht="15.75" customHeight="1" x14ac:dyDescent="0.35">
      <c r="B382" s="153"/>
      <c r="C382" s="153"/>
      <c r="D382" s="153"/>
      <c r="E382" s="153"/>
      <c r="F382" s="153"/>
      <c r="G382" s="153"/>
      <c r="H382" s="153"/>
      <c r="I382" s="153"/>
    </row>
    <row r="383" spans="2:9" s="146" customFormat="1" ht="15.75" customHeight="1" x14ac:dyDescent="0.35">
      <c r="B383" s="153"/>
      <c r="C383" s="153"/>
      <c r="D383" s="153"/>
      <c r="E383" s="153"/>
      <c r="F383" s="153"/>
      <c r="G383" s="153"/>
      <c r="H383" s="153"/>
      <c r="I383" s="153"/>
    </row>
    <row r="384" spans="2:9" s="146" customFormat="1" ht="15.75" customHeight="1" x14ac:dyDescent="0.35">
      <c r="B384" s="153"/>
      <c r="C384" s="153"/>
      <c r="D384" s="153"/>
      <c r="E384" s="153"/>
      <c r="F384" s="153"/>
      <c r="G384" s="153"/>
      <c r="H384" s="153"/>
      <c r="I384" s="153"/>
    </row>
    <row r="385" spans="2:9" s="146" customFormat="1" ht="15.75" customHeight="1" x14ac:dyDescent="0.35">
      <c r="B385" s="153"/>
      <c r="C385" s="153"/>
      <c r="D385" s="153"/>
      <c r="E385" s="153"/>
      <c r="F385" s="153"/>
      <c r="G385" s="153"/>
      <c r="H385" s="153"/>
      <c r="I385" s="153"/>
    </row>
    <row r="386" spans="2:9" s="146" customFormat="1" ht="15.75" customHeight="1" x14ac:dyDescent="0.35">
      <c r="B386" s="153"/>
      <c r="C386" s="153"/>
      <c r="D386" s="153"/>
      <c r="E386" s="153"/>
      <c r="F386" s="153"/>
      <c r="G386" s="153"/>
      <c r="H386" s="153"/>
      <c r="I386" s="153"/>
    </row>
    <row r="387" spans="2:9" s="146" customFormat="1" ht="15.75" customHeight="1" x14ac:dyDescent="0.35">
      <c r="B387" s="153"/>
      <c r="C387" s="153"/>
      <c r="D387" s="153"/>
      <c r="E387" s="153"/>
      <c r="F387" s="153"/>
      <c r="G387" s="153"/>
      <c r="H387" s="153"/>
      <c r="I387" s="153"/>
    </row>
    <row r="388" spans="2:9" s="146" customFormat="1" ht="15.75" customHeight="1" x14ac:dyDescent="0.35">
      <c r="B388" s="153"/>
      <c r="C388" s="153"/>
      <c r="D388" s="153"/>
      <c r="E388" s="153"/>
      <c r="F388" s="153"/>
      <c r="G388" s="153"/>
      <c r="H388" s="153"/>
      <c r="I388" s="153"/>
    </row>
    <row r="389" spans="2:9" s="146" customFormat="1" ht="15.75" customHeight="1" x14ac:dyDescent="0.35">
      <c r="B389" s="153"/>
      <c r="C389" s="153"/>
      <c r="D389" s="153"/>
      <c r="E389" s="153"/>
      <c r="F389" s="153"/>
      <c r="G389" s="153"/>
      <c r="H389" s="153"/>
      <c r="I389" s="153"/>
    </row>
    <row r="390" spans="2:9" s="146" customFormat="1" ht="15.75" customHeight="1" x14ac:dyDescent="0.35">
      <c r="B390" s="153"/>
      <c r="C390" s="153"/>
      <c r="D390" s="153"/>
      <c r="E390" s="153"/>
      <c r="F390" s="153"/>
      <c r="G390" s="153"/>
      <c r="H390" s="153"/>
      <c r="I390" s="153"/>
    </row>
    <row r="391" spans="2:9" s="146" customFormat="1" ht="15.75" customHeight="1" x14ac:dyDescent="0.35">
      <c r="B391" s="153"/>
      <c r="C391" s="153"/>
      <c r="D391" s="153"/>
      <c r="E391" s="153"/>
      <c r="F391" s="153"/>
      <c r="G391" s="153"/>
      <c r="H391" s="153"/>
      <c r="I391" s="153"/>
    </row>
    <row r="392" spans="2:9" s="146" customFormat="1" ht="15.75" customHeight="1" x14ac:dyDescent="0.35">
      <c r="B392" s="153"/>
      <c r="C392" s="153"/>
      <c r="D392" s="153"/>
      <c r="E392" s="153"/>
      <c r="F392" s="153"/>
      <c r="G392" s="153"/>
      <c r="H392" s="153"/>
      <c r="I392" s="153"/>
    </row>
    <row r="393" spans="2:9" s="146" customFormat="1" ht="15.75" customHeight="1" x14ac:dyDescent="0.35">
      <c r="B393" s="153"/>
      <c r="C393" s="153"/>
      <c r="D393" s="153"/>
      <c r="E393" s="153"/>
      <c r="F393" s="153"/>
      <c r="G393" s="153"/>
      <c r="H393" s="153"/>
      <c r="I393" s="153"/>
    </row>
    <row r="394" spans="2:9" s="146" customFormat="1" ht="15.75" customHeight="1" x14ac:dyDescent="0.35">
      <c r="B394" s="153"/>
      <c r="C394" s="153"/>
      <c r="D394" s="153"/>
      <c r="E394" s="153"/>
      <c r="F394" s="153"/>
      <c r="G394" s="153"/>
      <c r="H394" s="153"/>
      <c r="I394" s="153"/>
    </row>
    <row r="395" spans="2:9" s="146" customFormat="1" ht="15.75" customHeight="1" x14ac:dyDescent="0.35">
      <c r="B395" s="153"/>
      <c r="C395" s="153"/>
      <c r="D395" s="153"/>
      <c r="E395" s="153"/>
      <c r="F395" s="153"/>
      <c r="G395" s="153"/>
      <c r="H395" s="153"/>
      <c r="I395" s="153"/>
    </row>
    <row r="396" spans="2:9" s="146" customFormat="1" ht="15.75" customHeight="1" x14ac:dyDescent="0.35">
      <c r="B396" s="153"/>
      <c r="C396" s="153"/>
      <c r="D396" s="153"/>
      <c r="E396" s="153"/>
      <c r="F396" s="153"/>
      <c r="G396" s="153"/>
      <c r="H396" s="153"/>
      <c r="I396" s="153"/>
    </row>
    <row r="397" spans="2:9" s="146" customFormat="1" ht="15.75" customHeight="1" x14ac:dyDescent="0.35">
      <c r="B397" s="153"/>
      <c r="C397" s="153"/>
      <c r="D397" s="153"/>
      <c r="E397" s="153"/>
      <c r="F397" s="153"/>
      <c r="G397" s="153"/>
      <c r="H397" s="153"/>
      <c r="I397" s="153"/>
    </row>
    <row r="398" spans="2:9" s="146" customFormat="1" ht="15.75" customHeight="1" x14ac:dyDescent="0.35">
      <c r="B398" s="153"/>
      <c r="C398" s="153"/>
      <c r="D398" s="153"/>
      <c r="E398" s="153"/>
      <c r="F398" s="153"/>
      <c r="G398" s="153"/>
      <c r="H398" s="153"/>
      <c r="I398" s="153"/>
    </row>
    <row r="399" spans="2:9" s="146" customFormat="1" ht="15.75" customHeight="1" x14ac:dyDescent="0.35">
      <c r="B399" s="153"/>
      <c r="C399" s="153"/>
      <c r="D399" s="153"/>
      <c r="E399" s="153"/>
      <c r="F399" s="153"/>
      <c r="G399" s="153"/>
      <c r="H399" s="153"/>
      <c r="I399" s="153"/>
    </row>
    <row r="400" spans="2:9" s="146" customFormat="1" ht="15.75" customHeight="1" x14ac:dyDescent="0.35">
      <c r="B400" s="153"/>
      <c r="C400" s="153"/>
      <c r="D400" s="153"/>
      <c r="E400" s="153"/>
      <c r="F400" s="153"/>
      <c r="G400" s="153"/>
      <c r="H400" s="153"/>
      <c r="I400" s="153"/>
    </row>
    <row r="401" spans="2:9" s="146" customFormat="1" ht="15.75" customHeight="1" x14ac:dyDescent="0.35">
      <c r="B401" s="153"/>
      <c r="C401" s="153"/>
      <c r="D401" s="153"/>
      <c r="E401" s="153"/>
      <c r="F401" s="153"/>
      <c r="G401" s="153"/>
      <c r="H401" s="153"/>
      <c r="I401" s="153"/>
    </row>
    <row r="402" spans="2:9" s="146" customFormat="1" ht="15.75" customHeight="1" x14ac:dyDescent="0.35">
      <c r="B402" s="153"/>
      <c r="C402" s="153"/>
      <c r="D402" s="153"/>
      <c r="E402" s="153"/>
      <c r="F402" s="153"/>
      <c r="G402" s="153"/>
      <c r="H402" s="153"/>
      <c r="I402" s="153"/>
    </row>
    <row r="403" spans="2:9" s="146" customFormat="1" ht="15.75" customHeight="1" x14ac:dyDescent="0.35">
      <c r="B403" s="153"/>
      <c r="C403" s="153"/>
      <c r="D403" s="153"/>
      <c r="E403" s="153"/>
      <c r="F403" s="153"/>
      <c r="G403" s="153"/>
      <c r="H403" s="153"/>
      <c r="I403" s="153"/>
    </row>
    <row r="404" spans="2:9" s="146" customFormat="1" ht="15.75" customHeight="1" x14ac:dyDescent="0.35">
      <c r="B404" s="153"/>
      <c r="C404" s="153"/>
      <c r="D404" s="153"/>
      <c r="E404" s="153"/>
      <c r="F404" s="153"/>
      <c r="G404" s="153"/>
      <c r="H404" s="153"/>
      <c r="I404" s="153"/>
    </row>
    <row r="405" spans="2:9" s="146" customFormat="1" ht="15.75" customHeight="1" x14ac:dyDescent="0.35">
      <c r="B405" s="153"/>
      <c r="C405" s="153"/>
      <c r="D405" s="153"/>
      <c r="E405" s="153"/>
      <c r="F405" s="153"/>
      <c r="G405" s="153"/>
      <c r="H405" s="153"/>
      <c r="I405" s="153"/>
    </row>
    <row r="406" spans="2:9" s="146" customFormat="1" ht="15.75" customHeight="1" x14ac:dyDescent="0.35">
      <c r="B406" s="153"/>
      <c r="C406" s="153"/>
      <c r="D406" s="153"/>
      <c r="E406" s="153"/>
      <c r="F406" s="153"/>
      <c r="G406" s="153"/>
      <c r="H406" s="153"/>
      <c r="I406" s="153"/>
    </row>
    <row r="407" spans="2:9" s="146" customFormat="1" ht="15.75" customHeight="1" x14ac:dyDescent="0.35">
      <c r="B407" s="153"/>
      <c r="C407" s="153"/>
      <c r="D407" s="153"/>
      <c r="E407" s="153"/>
      <c r="F407" s="153"/>
      <c r="G407" s="153"/>
      <c r="H407" s="153"/>
      <c r="I407" s="153"/>
    </row>
    <row r="408" spans="2:9" s="146" customFormat="1" ht="15.75" customHeight="1" x14ac:dyDescent="0.35">
      <c r="B408" s="153"/>
      <c r="C408" s="153"/>
      <c r="D408" s="153"/>
      <c r="E408" s="153"/>
      <c r="F408" s="153"/>
      <c r="G408" s="153"/>
      <c r="H408" s="153"/>
      <c r="I408" s="153"/>
    </row>
    <row r="409" spans="2:9" s="146" customFormat="1" ht="15.75" customHeight="1" x14ac:dyDescent="0.35">
      <c r="B409" s="153"/>
      <c r="C409" s="153"/>
      <c r="D409" s="153"/>
      <c r="E409" s="153"/>
      <c r="F409" s="153"/>
      <c r="G409" s="153"/>
      <c r="H409" s="153"/>
      <c r="I409" s="153"/>
    </row>
    <row r="410" spans="2:9" s="146" customFormat="1" ht="15.75" customHeight="1" x14ac:dyDescent="0.35">
      <c r="B410" s="153"/>
      <c r="C410" s="153"/>
      <c r="D410" s="153"/>
      <c r="E410" s="153"/>
      <c r="F410" s="153"/>
      <c r="G410" s="153"/>
      <c r="H410" s="153"/>
      <c r="I410" s="153"/>
    </row>
    <row r="411" spans="2:9" s="146" customFormat="1" ht="15.75" customHeight="1" x14ac:dyDescent="0.35">
      <c r="B411" s="153"/>
      <c r="C411" s="153"/>
      <c r="D411" s="153"/>
      <c r="E411" s="153"/>
      <c r="F411" s="153"/>
      <c r="G411" s="153"/>
      <c r="H411" s="153"/>
      <c r="I411" s="153"/>
    </row>
    <row r="412" spans="2:9" s="146" customFormat="1" ht="15.75" customHeight="1" x14ac:dyDescent="0.35">
      <c r="B412" s="153"/>
      <c r="C412" s="153"/>
      <c r="D412" s="153"/>
      <c r="E412" s="153"/>
      <c r="F412" s="153"/>
      <c r="G412" s="153"/>
      <c r="H412" s="153"/>
      <c r="I412" s="153"/>
    </row>
    <row r="413" spans="2:9" s="146" customFormat="1" ht="15.75" customHeight="1" x14ac:dyDescent="0.35">
      <c r="B413" s="153"/>
      <c r="C413" s="153"/>
      <c r="D413" s="153"/>
      <c r="E413" s="153"/>
      <c r="F413" s="153"/>
      <c r="G413" s="153"/>
      <c r="H413" s="153"/>
      <c r="I413" s="153"/>
    </row>
    <row r="414" spans="2:9" s="146" customFormat="1" ht="15.75" customHeight="1" x14ac:dyDescent="0.35">
      <c r="B414" s="153"/>
      <c r="C414" s="153"/>
      <c r="D414" s="153"/>
      <c r="E414" s="153"/>
      <c r="F414" s="153"/>
      <c r="G414" s="153"/>
      <c r="H414" s="153"/>
      <c r="I414" s="153"/>
    </row>
    <row r="415" spans="2:9" s="146" customFormat="1" ht="15.75" customHeight="1" x14ac:dyDescent="0.35">
      <c r="B415" s="153"/>
      <c r="C415" s="153"/>
      <c r="D415" s="153"/>
      <c r="E415" s="153"/>
      <c r="F415" s="153"/>
      <c r="G415" s="153"/>
      <c r="H415" s="153"/>
      <c r="I415" s="153"/>
    </row>
    <row r="416" spans="2:9" s="146" customFormat="1" ht="15.75" customHeight="1" x14ac:dyDescent="0.35">
      <c r="B416" s="153"/>
      <c r="C416" s="153"/>
      <c r="D416" s="153"/>
      <c r="E416" s="153"/>
      <c r="F416" s="153"/>
      <c r="G416" s="153"/>
      <c r="H416" s="153"/>
      <c r="I416" s="153"/>
    </row>
    <row r="417" spans="2:9" s="146" customFormat="1" ht="15.75" customHeight="1" x14ac:dyDescent="0.35">
      <c r="B417" s="153"/>
      <c r="C417" s="153"/>
      <c r="D417" s="153"/>
      <c r="E417" s="153"/>
      <c r="F417" s="153"/>
      <c r="G417" s="153"/>
      <c r="H417" s="153"/>
      <c r="I417" s="153"/>
    </row>
    <row r="418" spans="2:9" s="146" customFormat="1" ht="15.75" customHeight="1" x14ac:dyDescent="0.35">
      <c r="B418" s="153"/>
      <c r="C418" s="153"/>
      <c r="D418" s="153"/>
      <c r="E418" s="153"/>
      <c r="F418" s="153"/>
      <c r="G418" s="153"/>
      <c r="H418" s="153"/>
      <c r="I418" s="153"/>
    </row>
    <row r="419" spans="2:9" s="146" customFormat="1" ht="15.75" customHeight="1" x14ac:dyDescent="0.35">
      <c r="B419" s="153"/>
      <c r="C419" s="153"/>
      <c r="D419" s="153"/>
      <c r="E419" s="153"/>
      <c r="F419" s="153"/>
      <c r="G419" s="153"/>
      <c r="H419" s="153"/>
      <c r="I419" s="153"/>
    </row>
    <row r="420" spans="2:9" s="146" customFormat="1" ht="15.75" customHeight="1" x14ac:dyDescent="0.35">
      <c r="B420" s="153"/>
      <c r="C420" s="153"/>
      <c r="D420" s="153"/>
      <c r="E420" s="153"/>
      <c r="F420" s="153"/>
      <c r="G420" s="153"/>
      <c r="H420" s="153"/>
      <c r="I420" s="153"/>
    </row>
    <row r="421" spans="2:9" s="146" customFormat="1" ht="15.75" customHeight="1" x14ac:dyDescent="0.35">
      <c r="B421" s="153"/>
      <c r="C421" s="153"/>
      <c r="D421" s="153"/>
      <c r="E421" s="153"/>
      <c r="F421" s="153"/>
      <c r="G421" s="153"/>
      <c r="H421" s="153"/>
      <c r="I421" s="153"/>
    </row>
    <row r="422" spans="2:9" s="146" customFormat="1" ht="15.75" customHeight="1" x14ac:dyDescent="0.35">
      <c r="B422" s="153"/>
      <c r="C422" s="153"/>
      <c r="D422" s="153"/>
      <c r="E422" s="153"/>
      <c r="F422" s="153"/>
      <c r="G422" s="153"/>
      <c r="H422" s="153"/>
      <c r="I422" s="153"/>
    </row>
    <row r="423" spans="2:9" s="146" customFormat="1" ht="15.75" customHeight="1" x14ac:dyDescent="0.35">
      <c r="B423" s="153"/>
      <c r="C423" s="153"/>
      <c r="D423" s="153"/>
      <c r="E423" s="153"/>
      <c r="F423" s="153"/>
      <c r="G423" s="153"/>
      <c r="H423" s="153"/>
      <c r="I423" s="153"/>
    </row>
    <row r="424" spans="2:9" s="146" customFormat="1" ht="15.75" customHeight="1" x14ac:dyDescent="0.35">
      <c r="B424" s="153"/>
      <c r="C424" s="153"/>
      <c r="D424" s="153"/>
      <c r="E424" s="153"/>
      <c r="F424" s="153"/>
      <c r="G424" s="153"/>
      <c r="H424" s="153"/>
      <c r="I424" s="153"/>
    </row>
    <row r="425" spans="2:9" s="146" customFormat="1" ht="15.75" customHeight="1" x14ac:dyDescent="0.35">
      <c r="B425" s="153"/>
      <c r="C425" s="153"/>
      <c r="D425" s="153"/>
      <c r="E425" s="153"/>
      <c r="F425" s="153"/>
      <c r="G425" s="153"/>
      <c r="H425" s="153"/>
      <c r="I425" s="153"/>
    </row>
    <row r="426" spans="2:9" s="146" customFormat="1" ht="15.75" customHeight="1" x14ac:dyDescent="0.35">
      <c r="B426" s="153"/>
      <c r="C426" s="153"/>
      <c r="D426" s="153"/>
      <c r="E426" s="153"/>
      <c r="F426" s="153"/>
      <c r="G426" s="153"/>
      <c r="H426" s="153"/>
      <c r="I426" s="153"/>
    </row>
    <row r="427" spans="2:9" s="146" customFormat="1" ht="15.75" customHeight="1" x14ac:dyDescent="0.35">
      <c r="B427" s="153"/>
      <c r="C427" s="153"/>
      <c r="D427" s="153"/>
      <c r="E427" s="153"/>
      <c r="F427" s="153"/>
      <c r="G427" s="153"/>
      <c r="H427" s="153"/>
      <c r="I427" s="153"/>
    </row>
    <row r="428" spans="2:9" s="146" customFormat="1" ht="15.75" customHeight="1" x14ac:dyDescent="0.35">
      <c r="B428" s="153"/>
      <c r="C428" s="153"/>
      <c r="D428" s="153"/>
      <c r="E428" s="153"/>
      <c r="F428" s="153"/>
      <c r="G428" s="153"/>
      <c r="H428" s="153"/>
      <c r="I428" s="153"/>
    </row>
    <row r="429" spans="2:9" s="146" customFormat="1" ht="15.75" customHeight="1" x14ac:dyDescent="0.35">
      <c r="B429" s="153"/>
      <c r="C429" s="153"/>
      <c r="D429" s="153"/>
      <c r="E429" s="153"/>
      <c r="F429" s="153"/>
      <c r="G429" s="153"/>
      <c r="H429" s="153"/>
      <c r="I429" s="153"/>
    </row>
    <row r="430" spans="2:9" s="146" customFormat="1" ht="15.75" customHeight="1" x14ac:dyDescent="0.35">
      <c r="B430" s="153"/>
      <c r="C430" s="153"/>
      <c r="D430" s="153"/>
      <c r="E430" s="153"/>
      <c r="F430" s="153"/>
      <c r="G430" s="153"/>
      <c r="H430" s="153"/>
      <c r="I430" s="153"/>
    </row>
    <row r="431" spans="2:9" s="146" customFormat="1" ht="15.75" customHeight="1" x14ac:dyDescent="0.35">
      <c r="B431" s="153"/>
      <c r="C431" s="153"/>
      <c r="D431" s="153"/>
      <c r="E431" s="153"/>
      <c r="F431" s="153"/>
      <c r="G431" s="153"/>
      <c r="H431" s="153"/>
      <c r="I431" s="153"/>
    </row>
    <row r="432" spans="2:9" s="146" customFormat="1" ht="15.75" customHeight="1" x14ac:dyDescent="0.35">
      <c r="B432" s="153"/>
      <c r="C432" s="153"/>
      <c r="D432" s="153"/>
      <c r="E432" s="153"/>
      <c r="F432" s="153"/>
      <c r="G432" s="153"/>
      <c r="H432" s="153"/>
      <c r="I432" s="153"/>
    </row>
    <row r="433" spans="2:9" s="146" customFormat="1" ht="15.75" customHeight="1" x14ac:dyDescent="0.35">
      <c r="B433" s="153"/>
      <c r="C433" s="153"/>
      <c r="D433" s="153"/>
      <c r="E433" s="153"/>
      <c r="F433" s="153"/>
      <c r="G433" s="153"/>
      <c r="H433" s="153"/>
      <c r="I433" s="153"/>
    </row>
    <row r="434" spans="2:9" s="146" customFormat="1" ht="15.75" customHeight="1" x14ac:dyDescent="0.35">
      <c r="B434" s="153"/>
      <c r="C434" s="153"/>
      <c r="D434" s="153"/>
      <c r="E434" s="153"/>
      <c r="F434" s="153"/>
      <c r="G434" s="153"/>
      <c r="H434" s="153"/>
      <c r="I434" s="153"/>
    </row>
    <row r="435" spans="2:9" s="146" customFormat="1" ht="15.75" customHeight="1" x14ac:dyDescent="0.35">
      <c r="B435" s="153"/>
      <c r="C435" s="153"/>
      <c r="D435" s="153"/>
      <c r="E435" s="153"/>
      <c r="F435" s="153"/>
      <c r="G435" s="153"/>
      <c r="H435" s="153"/>
      <c r="I435" s="153"/>
    </row>
    <row r="436" spans="2:9" s="146" customFormat="1" ht="15.75" customHeight="1" x14ac:dyDescent="0.35">
      <c r="B436" s="153"/>
      <c r="C436" s="153"/>
      <c r="D436" s="153"/>
      <c r="E436" s="153"/>
      <c r="F436" s="153"/>
      <c r="G436" s="153"/>
      <c r="H436" s="153"/>
      <c r="I436" s="153"/>
    </row>
    <row r="437" spans="2:9" s="146" customFormat="1" ht="15.75" customHeight="1" x14ac:dyDescent="0.35">
      <c r="B437" s="153"/>
      <c r="C437" s="153"/>
      <c r="D437" s="153"/>
      <c r="E437" s="153"/>
      <c r="F437" s="153"/>
      <c r="G437" s="153"/>
      <c r="H437" s="153"/>
      <c r="I437" s="153"/>
    </row>
    <row r="438" spans="2:9" s="146" customFormat="1" ht="15.75" customHeight="1" x14ac:dyDescent="0.35">
      <c r="B438" s="153"/>
      <c r="C438" s="153"/>
      <c r="D438" s="153"/>
      <c r="E438" s="153"/>
      <c r="F438" s="153"/>
      <c r="G438" s="153"/>
      <c r="H438" s="153"/>
      <c r="I438" s="153"/>
    </row>
    <row r="439" spans="2:9" s="146" customFormat="1" ht="15.75" customHeight="1" x14ac:dyDescent="0.35">
      <c r="B439" s="153"/>
      <c r="C439" s="153"/>
      <c r="D439" s="153"/>
      <c r="E439" s="153"/>
      <c r="F439" s="153"/>
      <c r="G439" s="153"/>
      <c r="H439" s="153"/>
      <c r="I439" s="153"/>
    </row>
    <row r="440" spans="2:9" s="146" customFormat="1" ht="15.75" customHeight="1" x14ac:dyDescent="0.35">
      <c r="B440" s="153"/>
      <c r="C440" s="153"/>
      <c r="D440" s="153"/>
      <c r="E440" s="153"/>
      <c r="F440" s="153"/>
      <c r="G440" s="153"/>
      <c r="H440" s="153"/>
      <c r="I440" s="153"/>
    </row>
    <row r="441" spans="2:9" s="146" customFormat="1" ht="15.75" customHeight="1" x14ac:dyDescent="0.35">
      <c r="B441" s="153"/>
      <c r="C441" s="153"/>
      <c r="D441" s="153"/>
      <c r="E441" s="153"/>
      <c r="F441" s="153"/>
      <c r="G441" s="153"/>
      <c r="H441" s="153"/>
      <c r="I441" s="153"/>
    </row>
    <row r="442" spans="2:9" s="146" customFormat="1" ht="15.75" customHeight="1" x14ac:dyDescent="0.35">
      <c r="B442" s="153"/>
      <c r="C442" s="153"/>
      <c r="D442" s="153"/>
      <c r="E442" s="153"/>
      <c r="F442" s="153"/>
      <c r="G442" s="153"/>
      <c r="H442" s="153"/>
      <c r="I442" s="153"/>
    </row>
    <row r="443" spans="2:9" s="146" customFormat="1" ht="15.75" customHeight="1" x14ac:dyDescent="0.35">
      <c r="B443" s="153"/>
      <c r="C443" s="153"/>
      <c r="D443" s="153"/>
      <c r="E443" s="153"/>
      <c r="F443" s="153"/>
      <c r="G443" s="153"/>
      <c r="H443" s="153"/>
      <c r="I443" s="153"/>
    </row>
    <row r="444" spans="2:9" s="146" customFormat="1" ht="15.75" customHeight="1" x14ac:dyDescent="0.35">
      <c r="B444" s="153"/>
      <c r="C444" s="153"/>
      <c r="D444" s="153"/>
      <c r="E444" s="153"/>
      <c r="F444" s="153"/>
      <c r="G444" s="153"/>
      <c r="H444" s="153"/>
      <c r="I444" s="153"/>
    </row>
    <row r="445" spans="2:9" s="146" customFormat="1" ht="15.75" customHeight="1" x14ac:dyDescent="0.35">
      <c r="B445" s="153"/>
      <c r="C445" s="153"/>
      <c r="D445" s="153"/>
      <c r="E445" s="153"/>
      <c r="F445" s="153"/>
      <c r="G445" s="153"/>
      <c r="H445" s="153"/>
      <c r="I445" s="153"/>
    </row>
    <row r="446" spans="2:9" s="146" customFormat="1" ht="15.75" customHeight="1" x14ac:dyDescent="0.35">
      <c r="B446" s="153"/>
      <c r="C446" s="153"/>
      <c r="D446" s="153"/>
      <c r="E446" s="153"/>
      <c r="F446" s="153"/>
      <c r="G446" s="153"/>
      <c r="H446" s="153"/>
      <c r="I446" s="153"/>
    </row>
    <row r="447" spans="2:9" s="146" customFormat="1" ht="15.75" customHeight="1" x14ac:dyDescent="0.35">
      <c r="B447" s="153"/>
      <c r="C447" s="153"/>
      <c r="D447" s="153"/>
      <c r="E447" s="153"/>
      <c r="F447" s="153"/>
      <c r="G447" s="153"/>
      <c r="H447" s="153"/>
      <c r="I447" s="153"/>
    </row>
    <row r="448" spans="2:9" s="146" customFormat="1" ht="15.75" customHeight="1" x14ac:dyDescent="0.35">
      <c r="B448" s="153"/>
      <c r="C448" s="153"/>
      <c r="D448" s="153"/>
      <c r="E448" s="153"/>
      <c r="F448" s="153"/>
      <c r="G448" s="153"/>
      <c r="H448" s="153"/>
      <c r="I448" s="153"/>
    </row>
    <row r="449" spans="2:9" s="146" customFormat="1" ht="15.75" customHeight="1" x14ac:dyDescent="0.35">
      <c r="B449" s="153"/>
      <c r="C449" s="153"/>
      <c r="D449" s="153"/>
      <c r="E449" s="153"/>
      <c r="F449" s="153"/>
      <c r="G449" s="153"/>
      <c r="H449" s="153"/>
      <c r="I449" s="153"/>
    </row>
    <row r="450" spans="2:9" s="146" customFormat="1" ht="15.75" customHeight="1" x14ac:dyDescent="0.35">
      <c r="B450" s="153"/>
      <c r="C450" s="153"/>
      <c r="D450" s="153"/>
      <c r="E450" s="153"/>
      <c r="F450" s="153"/>
      <c r="G450" s="153"/>
      <c r="H450" s="153"/>
      <c r="I450" s="153"/>
    </row>
    <row r="451" spans="2:9" s="146" customFormat="1" ht="15.75" customHeight="1" x14ac:dyDescent="0.35">
      <c r="B451" s="153"/>
      <c r="C451" s="153"/>
      <c r="D451" s="153"/>
      <c r="E451" s="153"/>
      <c r="F451" s="153"/>
      <c r="G451" s="153"/>
      <c r="H451" s="153"/>
      <c r="I451" s="153"/>
    </row>
    <row r="452" spans="2:9" s="146" customFormat="1" ht="15.75" customHeight="1" x14ac:dyDescent="0.35">
      <c r="B452" s="153"/>
      <c r="C452" s="153"/>
      <c r="D452" s="153"/>
      <c r="E452" s="153"/>
      <c r="F452" s="153"/>
      <c r="G452" s="153"/>
      <c r="H452" s="153"/>
      <c r="I452" s="153"/>
    </row>
    <row r="453" spans="2:9" s="146" customFormat="1" ht="15.75" customHeight="1" x14ac:dyDescent="0.35">
      <c r="B453" s="153"/>
      <c r="C453" s="153"/>
      <c r="D453" s="153"/>
      <c r="E453" s="153"/>
      <c r="F453" s="153"/>
      <c r="G453" s="153"/>
      <c r="H453" s="153"/>
      <c r="I453" s="153"/>
    </row>
    <row r="454" spans="2:9" s="146" customFormat="1" ht="15.75" customHeight="1" x14ac:dyDescent="0.35">
      <c r="B454" s="153"/>
      <c r="C454" s="153"/>
      <c r="D454" s="153"/>
      <c r="E454" s="153"/>
      <c r="F454" s="153"/>
      <c r="G454" s="153"/>
      <c r="H454" s="153"/>
      <c r="I454" s="153"/>
    </row>
    <row r="455" spans="2:9" s="146" customFormat="1" ht="15.75" customHeight="1" x14ac:dyDescent="0.35">
      <c r="B455" s="153"/>
      <c r="C455" s="153"/>
      <c r="D455" s="153"/>
      <c r="E455" s="153"/>
      <c r="F455" s="153"/>
      <c r="G455" s="153"/>
      <c r="H455" s="153"/>
      <c r="I455" s="153"/>
    </row>
    <row r="456" spans="2:9" s="146" customFormat="1" ht="15.75" customHeight="1" x14ac:dyDescent="0.35">
      <c r="B456" s="153"/>
      <c r="C456" s="153"/>
      <c r="D456" s="153"/>
      <c r="E456" s="153"/>
      <c r="F456" s="153"/>
      <c r="G456" s="153"/>
      <c r="H456" s="153"/>
      <c r="I456" s="153"/>
    </row>
    <row r="457" spans="2:9" s="146" customFormat="1" ht="15.75" customHeight="1" x14ac:dyDescent="0.35">
      <c r="B457" s="153"/>
      <c r="C457" s="153"/>
      <c r="D457" s="153"/>
      <c r="E457" s="153"/>
      <c r="F457" s="153"/>
      <c r="G457" s="153"/>
      <c r="H457" s="153"/>
      <c r="I457" s="153"/>
    </row>
    <row r="458" spans="2:9" s="146" customFormat="1" ht="15.75" customHeight="1" x14ac:dyDescent="0.35">
      <c r="B458" s="153"/>
      <c r="C458" s="153"/>
      <c r="D458" s="153"/>
      <c r="E458" s="153"/>
      <c r="F458" s="153"/>
      <c r="G458" s="153"/>
      <c r="H458" s="153"/>
      <c r="I458" s="153"/>
    </row>
    <row r="459" spans="2:9" s="146" customFormat="1" ht="15.75" customHeight="1" x14ac:dyDescent="0.35">
      <c r="B459" s="153"/>
      <c r="C459" s="153"/>
      <c r="D459" s="153"/>
      <c r="E459" s="153"/>
      <c r="F459" s="153"/>
      <c r="G459" s="153"/>
      <c r="H459" s="153"/>
      <c r="I459" s="153"/>
    </row>
    <row r="460" spans="2:9" s="146" customFormat="1" ht="15.75" customHeight="1" x14ac:dyDescent="0.35">
      <c r="B460" s="153"/>
      <c r="C460" s="153"/>
      <c r="D460" s="153"/>
      <c r="E460" s="153"/>
      <c r="F460" s="153"/>
      <c r="G460" s="153"/>
      <c r="H460" s="153"/>
      <c r="I460" s="153"/>
    </row>
    <row r="461" spans="2:9" s="146" customFormat="1" ht="15.75" customHeight="1" x14ac:dyDescent="0.35">
      <c r="B461" s="153"/>
      <c r="C461" s="153"/>
      <c r="D461" s="153"/>
      <c r="E461" s="153"/>
      <c r="F461" s="153"/>
      <c r="G461" s="153"/>
      <c r="H461" s="153"/>
      <c r="I461" s="153"/>
    </row>
    <row r="462" spans="2:9" s="146" customFormat="1" ht="15.75" customHeight="1" x14ac:dyDescent="0.35">
      <c r="B462" s="153"/>
      <c r="C462" s="153"/>
      <c r="D462" s="153"/>
      <c r="E462" s="153"/>
      <c r="F462" s="153"/>
      <c r="G462" s="153"/>
      <c r="H462" s="153"/>
      <c r="I462" s="153"/>
    </row>
    <row r="463" spans="2:9" s="146" customFormat="1" ht="15.75" customHeight="1" x14ac:dyDescent="0.35">
      <c r="B463" s="153"/>
      <c r="C463" s="153"/>
      <c r="D463" s="153"/>
      <c r="E463" s="153"/>
      <c r="F463" s="153"/>
      <c r="G463" s="153"/>
      <c r="H463" s="153"/>
      <c r="I463" s="153"/>
    </row>
    <row r="464" spans="2:9" s="146" customFormat="1" ht="15.75" customHeight="1" x14ac:dyDescent="0.35">
      <c r="B464" s="153"/>
      <c r="C464" s="153"/>
      <c r="D464" s="153"/>
      <c r="E464" s="153"/>
      <c r="F464" s="153"/>
      <c r="G464" s="153"/>
      <c r="H464" s="153"/>
      <c r="I464" s="153"/>
    </row>
    <row r="465" spans="2:9" s="146" customFormat="1" ht="15.75" customHeight="1" x14ac:dyDescent="0.35">
      <c r="B465" s="153"/>
      <c r="C465" s="153"/>
      <c r="D465" s="153"/>
      <c r="E465" s="153"/>
      <c r="F465" s="153"/>
      <c r="G465" s="153"/>
      <c r="H465" s="153"/>
      <c r="I465" s="153"/>
    </row>
    <row r="466" spans="2:9" s="146" customFormat="1" ht="15.75" customHeight="1" x14ac:dyDescent="0.35">
      <c r="B466" s="153"/>
      <c r="C466" s="153"/>
      <c r="D466" s="153"/>
      <c r="E466" s="153"/>
      <c r="F466" s="153"/>
      <c r="G466" s="153"/>
      <c r="H466" s="153"/>
      <c r="I466" s="153"/>
    </row>
    <row r="467" spans="2:9" s="146" customFormat="1" ht="15.75" customHeight="1" x14ac:dyDescent="0.35">
      <c r="B467" s="153"/>
      <c r="C467" s="153"/>
      <c r="D467" s="153"/>
      <c r="E467" s="153"/>
      <c r="F467" s="153"/>
      <c r="G467" s="153"/>
      <c r="H467" s="153"/>
      <c r="I467" s="153"/>
    </row>
    <row r="468" spans="2:9" s="146" customFormat="1" ht="15.75" customHeight="1" x14ac:dyDescent="0.35">
      <c r="B468" s="153"/>
      <c r="C468" s="153"/>
      <c r="D468" s="153"/>
      <c r="E468" s="153"/>
      <c r="F468" s="153"/>
      <c r="G468" s="153"/>
      <c r="H468" s="153"/>
      <c r="I468" s="153"/>
    </row>
    <row r="469" spans="2:9" s="146" customFormat="1" ht="15.75" customHeight="1" x14ac:dyDescent="0.35">
      <c r="B469" s="153"/>
      <c r="C469" s="153"/>
      <c r="D469" s="153"/>
      <c r="E469" s="153"/>
      <c r="F469" s="153"/>
      <c r="G469" s="153"/>
      <c r="H469" s="153"/>
      <c r="I469" s="153"/>
    </row>
    <row r="470" spans="2:9" s="146" customFormat="1" ht="15.75" customHeight="1" x14ac:dyDescent="0.35">
      <c r="B470" s="153"/>
      <c r="C470" s="153"/>
      <c r="D470" s="153"/>
      <c r="E470" s="153"/>
      <c r="F470" s="153"/>
      <c r="G470" s="153"/>
      <c r="H470" s="153"/>
      <c r="I470" s="153"/>
    </row>
    <row r="471" spans="2:9" s="146" customFormat="1" ht="15.75" customHeight="1" x14ac:dyDescent="0.35">
      <c r="B471" s="153"/>
      <c r="C471" s="153"/>
      <c r="D471" s="153"/>
      <c r="E471" s="153"/>
      <c r="F471" s="153"/>
      <c r="G471" s="153"/>
      <c r="H471" s="153"/>
      <c r="I471" s="153"/>
    </row>
    <row r="472" spans="2:9" s="146" customFormat="1" ht="15.75" customHeight="1" x14ac:dyDescent="0.35">
      <c r="B472" s="153"/>
      <c r="C472" s="153"/>
      <c r="D472" s="153"/>
      <c r="E472" s="153"/>
      <c r="F472" s="153"/>
      <c r="G472" s="153"/>
      <c r="H472" s="153"/>
      <c r="I472" s="153"/>
    </row>
    <row r="473" spans="2:9" s="146" customFormat="1" ht="15.75" customHeight="1" x14ac:dyDescent="0.35">
      <c r="B473" s="153"/>
      <c r="C473" s="153"/>
      <c r="D473" s="153"/>
      <c r="E473" s="153"/>
      <c r="F473" s="153"/>
      <c r="G473" s="153"/>
      <c r="H473" s="153"/>
      <c r="I473" s="153"/>
    </row>
    <row r="474" spans="2:9" s="146" customFormat="1" ht="15.75" customHeight="1" x14ac:dyDescent="0.35">
      <c r="B474" s="153"/>
      <c r="C474" s="153"/>
      <c r="D474" s="153"/>
      <c r="E474" s="153"/>
      <c r="F474" s="153"/>
      <c r="G474" s="153"/>
      <c r="H474" s="153"/>
      <c r="I474" s="153"/>
    </row>
    <row r="475" spans="2:9" s="146" customFormat="1" ht="15.75" customHeight="1" x14ac:dyDescent="0.35">
      <c r="B475" s="153"/>
      <c r="C475" s="153"/>
      <c r="D475" s="153"/>
      <c r="E475" s="153"/>
      <c r="F475" s="153"/>
      <c r="G475" s="153"/>
      <c r="H475" s="153"/>
      <c r="I475" s="153"/>
    </row>
    <row r="476" spans="2:9" s="146" customFormat="1" ht="15.75" customHeight="1" x14ac:dyDescent="0.35">
      <c r="B476" s="153"/>
      <c r="C476" s="153"/>
      <c r="D476" s="153"/>
      <c r="E476" s="153"/>
      <c r="F476" s="153"/>
      <c r="G476" s="153"/>
      <c r="H476" s="153"/>
      <c r="I476" s="153"/>
    </row>
    <row r="477" spans="2:9" s="146" customFormat="1" ht="15.75" customHeight="1" x14ac:dyDescent="0.35">
      <c r="B477" s="153"/>
      <c r="C477" s="153"/>
      <c r="D477" s="153"/>
      <c r="E477" s="153"/>
      <c r="F477" s="153"/>
      <c r="G477" s="153"/>
      <c r="H477" s="153"/>
      <c r="I477" s="153"/>
    </row>
    <row r="478" spans="2:9" s="146" customFormat="1" ht="15.75" customHeight="1" x14ac:dyDescent="0.35">
      <c r="B478" s="153"/>
      <c r="C478" s="153"/>
      <c r="D478" s="153"/>
      <c r="E478" s="153"/>
      <c r="F478" s="153"/>
      <c r="G478" s="153"/>
      <c r="H478" s="153"/>
      <c r="I478" s="153"/>
    </row>
    <row r="479" spans="2:9" s="146" customFormat="1" ht="15.75" customHeight="1" x14ac:dyDescent="0.35">
      <c r="B479" s="153"/>
      <c r="C479" s="153"/>
      <c r="D479" s="153"/>
      <c r="E479" s="153"/>
      <c r="F479" s="153"/>
      <c r="G479" s="153"/>
      <c r="H479" s="153"/>
      <c r="I479" s="153"/>
    </row>
    <row r="480" spans="2:9" s="146" customFormat="1" ht="15.75" customHeight="1" x14ac:dyDescent="0.35">
      <c r="B480" s="153"/>
      <c r="C480" s="153"/>
      <c r="D480" s="153"/>
      <c r="E480" s="153"/>
      <c r="F480" s="153"/>
      <c r="G480" s="153"/>
      <c r="H480" s="153"/>
      <c r="I480" s="153"/>
    </row>
    <row r="481" spans="2:9" s="146" customFormat="1" ht="15.75" customHeight="1" x14ac:dyDescent="0.35">
      <c r="B481" s="153"/>
      <c r="C481" s="153"/>
      <c r="D481" s="153"/>
      <c r="E481" s="153"/>
      <c r="F481" s="153"/>
      <c r="G481" s="153"/>
      <c r="H481" s="153"/>
      <c r="I481" s="153"/>
    </row>
    <row r="482" spans="2:9" s="146" customFormat="1" ht="15.75" customHeight="1" x14ac:dyDescent="0.35">
      <c r="B482" s="153"/>
      <c r="C482" s="153"/>
      <c r="D482" s="153"/>
      <c r="E482" s="153"/>
      <c r="F482" s="153"/>
      <c r="G482" s="153"/>
      <c r="H482" s="153"/>
      <c r="I482" s="153"/>
    </row>
    <row r="483" spans="2:9" s="146" customFormat="1" ht="15.75" customHeight="1" x14ac:dyDescent="0.35">
      <c r="B483" s="153"/>
      <c r="C483" s="153"/>
      <c r="D483" s="153"/>
      <c r="E483" s="153"/>
      <c r="F483" s="153"/>
      <c r="G483" s="153"/>
      <c r="H483" s="153"/>
      <c r="I483" s="153"/>
    </row>
    <row r="484" spans="2:9" s="146" customFormat="1" ht="15.75" customHeight="1" x14ac:dyDescent="0.35">
      <c r="B484" s="153"/>
      <c r="C484" s="153"/>
      <c r="D484" s="153"/>
      <c r="E484" s="153"/>
      <c r="F484" s="153"/>
      <c r="G484" s="153"/>
      <c r="H484" s="153"/>
      <c r="I484" s="153"/>
    </row>
    <row r="485" spans="2:9" s="146" customFormat="1" ht="15.75" customHeight="1" x14ac:dyDescent="0.35">
      <c r="B485" s="153"/>
      <c r="C485" s="153"/>
      <c r="D485" s="153"/>
      <c r="E485" s="153"/>
      <c r="F485" s="153"/>
      <c r="G485" s="153"/>
      <c r="H485" s="153"/>
      <c r="I485" s="153"/>
    </row>
    <row r="486" spans="2:9" s="146" customFormat="1" ht="15.75" customHeight="1" x14ac:dyDescent="0.35">
      <c r="B486" s="153"/>
      <c r="C486" s="153"/>
      <c r="D486" s="153"/>
      <c r="E486" s="153"/>
      <c r="F486" s="153"/>
      <c r="G486" s="153"/>
      <c r="H486" s="153"/>
      <c r="I486" s="153"/>
    </row>
    <row r="487" spans="2:9" s="146" customFormat="1" ht="15.75" customHeight="1" x14ac:dyDescent="0.35">
      <c r="B487" s="153"/>
      <c r="C487" s="153"/>
      <c r="D487" s="153"/>
      <c r="E487" s="153"/>
      <c r="F487" s="153"/>
      <c r="G487" s="153"/>
      <c r="H487" s="153"/>
      <c r="I487" s="153"/>
    </row>
    <row r="488" spans="2:9" s="146" customFormat="1" ht="15.75" customHeight="1" x14ac:dyDescent="0.35">
      <c r="B488" s="153"/>
      <c r="C488" s="153"/>
      <c r="D488" s="153"/>
      <c r="E488" s="153"/>
      <c r="F488" s="153"/>
      <c r="G488" s="153"/>
      <c r="H488" s="153"/>
      <c r="I488" s="153"/>
    </row>
    <row r="489" spans="2:9" s="146" customFormat="1" ht="15.75" customHeight="1" x14ac:dyDescent="0.35">
      <c r="B489" s="153"/>
      <c r="C489" s="153"/>
      <c r="D489" s="153"/>
      <c r="E489" s="153"/>
      <c r="F489" s="153"/>
      <c r="G489" s="153"/>
      <c r="H489" s="153"/>
      <c r="I489" s="153"/>
    </row>
    <row r="490" spans="2:9" s="146" customFormat="1" ht="15.75" customHeight="1" x14ac:dyDescent="0.35">
      <c r="B490" s="153"/>
      <c r="C490" s="153"/>
      <c r="D490" s="153"/>
      <c r="E490" s="153"/>
      <c r="F490" s="153"/>
      <c r="G490" s="153"/>
      <c r="H490" s="153"/>
      <c r="I490" s="153"/>
    </row>
    <row r="491" spans="2:9" s="146" customFormat="1" ht="15.75" customHeight="1" x14ac:dyDescent="0.35">
      <c r="B491" s="153"/>
      <c r="C491" s="153"/>
      <c r="D491" s="153"/>
      <c r="E491" s="153"/>
      <c r="F491" s="153"/>
      <c r="G491" s="153"/>
      <c r="H491" s="153"/>
      <c r="I491" s="153"/>
    </row>
    <row r="492" spans="2:9" s="146" customFormat="1" ht="15.75" customHeight="1" x14ac:dyDescent="0.35">
      <c r="B492" s="153"/>
      <c r="C492" s="153"/>
      <c r="D492" s="153"/>
      <c r="E492" s="153"/>
      <c r="F492" s="153"/>
      <c r="G492" s="153"/>
      <c r="H492" s="153"/>
      <c r="I492" s="153"/>
    </row>
    <row r="493" spans="2:9" s="146" customFormat="1" ht="15.75" customHeight="1" x14ac:dyDescent="0.35">
      <c r="B493" s="153"/>
      <c r="C493" s="153"/>
      <c r="D493" s="153"/>
      <c r="E493" s="153"/>
      <c r="F493" s="153"/>
      <c r="G493" s="153"/>
      <c r="H493" s="153"/>
      <c r="I493" s="153"/>
    </row>
    <row r="494" spans="2:9" s="146" customFormat="1" ht="15.75" customHeight="1" x14ac:dyDescent="0.35">
      <c r="B494" s="153"/>
      <c r="C494" s="153"/>
      <c r="D494" s="153"/>
      <c r="E494" s="153"/>
      <c r="F494" s="153"/>
      <c r="G494" s="153"/>
      <c r="H494" s="153"/>
      <c r="I494" s="153"/>
    </row>
    <row r="495" spans="2:9" s="146" customFormat="1" ht="15.75" customHeight="1" x14ac:dyDescent="0.35">
      <c r="B495" s="153"/>
      <c r="C495" s="153"/>
      <c r="D495" s="153"/>
      <c r="E495" s="153"/>
      <c r="F495" s="153"/>
      <c r="G495" s="153"/>
      <c r="H495" s="153"/>
      <c r="I495" s="153"/>
    </row>
    <row r="496" spans="2:9" s="146" customFormat="1" ht="15.75" customHeight="1" x14ac:dyDescent="0.35">
      <c r="B496" s="153"/>
      <c r="C496" s="153"/>
      <c r="D496" s="153"/>
      <c r="E496" s="153"/>
      <c r="F496" s="153"/>
      <c r="G496" s="153"/>
      <c r="H496" s="153"/>
      <c r="I496" s="153"/>
    </row>
    <row r="497" spans="2:9" s="146" customFormat="1" ht="15.75" customHeight="1" x14ac:dyDescent="0.35">
      <c r="B497" s="153"/>
      <c r="C497" s="153"/>
      <c r="D497" s="153"/>
      <c r="E497" s="153"/>
      <c r="F497" s="153"/>
      <c r="G497" s="153"/>
      <c r="H497" s="153"/>
      <c r="I497" s="153"/>
    </row>
    <row r="498" spans="2:9" s="146" customFormat="1" ht="15.75" customHeight="1" x14ac:dyDescent="0.35">
      <c r="B498" s="153"/>
      <c r="C498" s="153"/>
      <c r="D498" s="153"/>
      <c r="E498" s="153"/>
      <c r="F498" s="153"/>
      <c r="G498" s="153"/>
      <c r="H498" s="153"/>
      <c r="I498" s="153"/>
    </row>
    <row r="499" spans="2:9" s="146" customFormat="1" ht="15.75" customHeight="1" x14ac:dyDescent="0.35">
      <c r="B499" s="153"/>
      <c r="C499" s="153"/>
      <c r="D499" s="153"/>
      <c r="E499" s="153"/>
      <c r="F499" s="153"/>
      <c r="G499" s="153"/>
      <c r="H499" s="153"/>
      <c r="I499" s="153"/>
    </row>
    <row r="500" spans="2:9" s="146" customFormat="1" ht="15.75" customHeight="1" x14ac:dyDescent="0.35">
      <c r="B500" s="153"/>
      <c r="C500" s="153"/>
      <c r="D500" s="153"/>
      <c r="E500" s="153"/>
      <c r="F500" s="153"/>
      <c r="G500" s="153"/>
      <c r="H500" s="153"/>
      <c r="I500" s="153"/>
    </row>
    <row r="501" spans="2:9" s="146" customFormat="1" ht="15.75" customHeight="1" x14ac:dyDescent="0.35">
      <c r="B501" s="153"/>
      <c r="C501" s="153"/>
      <c r="D501" s="153"/>
      <c r="E501" s="153"/>
      <c r="F501" s="153"/>
      <c r="G501" s="153"/>
      <c r="H501" s="153"/>
      <c r="I501" s="153"/>
    </row>
    <row r="502" spans="2:9" s="146" customFormat="1" ht="15.75" customHeight="1" x14ac:dyDescent="0.35">
      <c r="B502" s="153"/>
      <c r="C502" s="153"/>
      <c r="D502" s="153"/>
      <c r="E502" s="153"/>
      <c r="F502" s="153"/>
      <c r="G502" s="153"/>
      <c r="H502" s="153"/>
      <c r="I502" s="153"/>
    </row>
    <row r="503" spans="2:9" s="146" customFormat="1" ht="15.75" customHeight="1" x14ac:dyDescent="0.35">
      <c r="B503" s="153"/>
      <c r="C503" s="153"/>
      <c r="D503" s="153"/>
      <c r="E503" s="153"/>
      <c r="F503" s="153"/>
      <c r="G503" s="153"/>
      <c r="H503" s="153"/>
      <c r="I503" s="153"/>
    </row>
    <row r="504" spans="2:9" s="146" customFormat="1" ht="15.75" customHeight="1" x14ac:dyDescent="0.35">
      <c r="B504" s="153"/>
      <c r="C504" s="153"/>
      <c r="D504" s="153"/>
      <c r="E504" s="153"/>
      <c r="F504" s="153"/>
      <c r="G504" s="153"/>
      <c r="H504" s="153"/>
      <c r="I504" s="153"/>
    </row>
    <row r="505" spans="2:9" s="146" customFormat="1" ht="15.75" customHeight="1" x14ac:dyDescent="0.35">
      <c r="B505" s="153"/>
      <c r="C505" s="153"/>
      <c r="D505" s="153"/>
      <c r="E505" s="153"/>
      <c r="F505" s="153"/>
      <c r="G505" s="153"/>
      <c r="H505" s="153"/>
      <c r="I505" s="153"/>
    </row>
    <row r="506" spans="2:9" s="146" customFormat="1" ht="15.75" customHeight="1" x14ac:dyDescent="0.35">
      <c r="B506" s="153"/>
      <c r="C506" s="153"/>
      <c r="D506" s="153"/>
      <c r="E506" s="153"/>
      <c r="F506" s="153"/>
      <c r="G506" s="153"/>
      <c r="H506" s="153"/>
      <c r="I506" s="153"/>
    </row>
    <row r="507" spans="2:9" s="146" customFormat="1" ht="15.75" customHeight="1" x14ac:dyDescent="0.35">
      <c r="B507" s="153"/>
      <c r="C507" s="153"/>
      <c r="D507" s="153"/>
      <c r="E507" s="153"/>
      <c r="F507" s="153"/>
      <c r="G507" s="153"/>
      <c r="H507" s="153"/>
      <c r="I507" s="153"/>
    </row>
    <row r="508" spans="2:9" s="146" customFormat="1" ht="15.75" customHeight="1" x14ac:dyDescent="0.35">
      <c r="B508" s="153"/>
      <c r="C508" s="153"/>
      <c r="D508" s="153"/>
      <c r="E508" s="153"/>
      <c r="F508" s="153"/>
      <c r="G508" s="153"/>
      <c r="H508" s="153"/>
      <c r="I508" s="153"/>
    </row>
    <row r="509" spans="2:9" s="146" customFormat="1" ht="15.75" customHeight="1" x14ac:dyDescent="0.35">
      <c r="B509" s="153"/>
      <c r="C509" s="153"/>
      <c r="D509" s="153"/>
      <c r="E509" s="153"/>
      <c r="F509" s="153"/>
      <c r="G509" s="153"/>
      <c r="H509" s="153"/>
      <c r="I509" s="153"/>
    </row>
    <row r="510" spans="2:9" s="146" customFormat="1" ht="15.75" customHeight="1" x14ac:dyDescent="0.35">
      <c r="B510" s="153"/>
      <c r="C510" s="153"/>
      <c r="D510" s="153"/>
      <c r="E510" s="153"/>
      <c r="F510" s="153"/>
      <c r="G510" s="153"/>
      <c r="H510" s="153"/>
      <c r="I510" s="153"/>
    </row>
    <row r="511" spans="2:9" s="146" customFormat="1" ht="15.75" customHeight="1" x14ac:dyDescent="0.35">
      <c r="B511" s="153"/>
      <c r="C511" s="153"/>
      <c r="D511" s="153"/>
      <c r="E511" s="153"/>
      <c r="F511" s="153"/>
      <c r="G511" s="153"/>
      <c r="H511" s="153"/>
      <c r="I511" s="153"/>
    </row>
    <row r="512" spans="2:9" s="146" customFormat="1" ht="15.75" customHeight="1" x14ac:dyDescent="0.35">
      <c r="B512" s="153"/>
      <c r="C512" s="153"/>
      <c r="D512" s="153"/>
      <c r="E512" s="153"/>
      <c r="F512" s="153"/>
      <c r="G512" s="153"/>
      <c r="H512" s="153"/>
      <c r="I512" s="153"/>
    </row>
    <row r="513" spans="2:9" s="146" customFormat="1" ht="15.75" customHeight="1" x14ac:dyDescent="0.35">
      <c r="B513" s="153"/>
      <c r="C513" s="153"/>
      <c r="D513" s="153"/>
      <c r="E513" s="153"/>
      <c r="F513" s="153"/>
      <c r="G513" s="153"/>
      <c r="H513" s="153"/>
      <c r="I513" s="153"/>
    </row>
    <row r="514" spans="2:9" s="146" customFormat="1" ht="15.75" customHeight="1" x14ac:dyDescent="0.35">
      <c r="B514" s="153"/>
      <c r="C514" s="153"/>
      <c r="D514" s="153"/>
      <c r="E514" s="153"/>
      <c r="F514" s="153"/>
      <c r="G514" s="153"/>
      <c r="H514" s="153"/>
      <c r="I514" s="153"/>
    </row>
    <row r="515" spans="2:9" s="146" customFormat="1" ht="15.75" customHeight="1" x14ac:dyDescent="0.35">
      <c r="B515" s="153"/>
      <c r="C515" s="153"/>
      <c r="D515" s="153"/>
      <c r="E515" s="153"/>
      <c r="F515" s="153"/>
      <c r="G515" s="153"/>
      <c r="H515" s="153"/>
      <c r="I515" s="153"/>
    </row>
    <row r="516" spans="2:9" s="146" customFormat="1" ht="15.75" customHeight="1" x14ac:dyDescent="0.35">
      <c r="B516" s="153"/>
      <c r="C516" s="153"/>
      <c r="D516" s="153"/>
      <c r="E516" s="153"/>
      <c r="F516" s="153"/>
      <c r="G516" s="153"/>
      <c r="H516" s="153"/>
      <c r="I516" s="153"/>
    </row>
    <row r="517" spans="2:9" s="146" customFormat="1" ht="15.75" customHeight="1" x14ac:dyDescent="0.35">
      <c r="B517" s="153"/>
      <c r="C517" s="153"/>
      <c r="D517" s="153"/>
      <c r="E517" s="153"/>
      <c r="F517" s="153"/>
      <c r="G517" s="153"/>
      <c r="H517" s="153"/>
      <c r="I517" s="153"/>
    </row>
    <row r="518" spans="2:9" s="146" customFormat="1" ht="15.75" customHeight="1" x14ac:dyDescent="0.35">
      <c r="B518" s="153"/>
      <c r="C518" s="153"/>
      <c r="D518" s="153"/>
      <c r="E518" s="153"/>
      <c r="F518" s="153"/>
      <c r="G518" s="153"/>
      <c r="H518" s="153"/>
      <c r="I518" s="153"/>
    </row>
    <row r="519" spans="2:9" s="146" customFormat="1" ht="15.75" customHeight="1" x14ac:dyDescent="0.35">
      <c r="B519" s="153"/>
      <c r="C519" s="153"/>
      <c r="D519" s="153"/>
      <c r="E519" s="153"/>
      <c r="F519" s="153"/>
      <c r="G519" s="153"/>
      <c r="H519" s="153"/>
      <c r="I519" s="153"/>
    </row>
    <row r="520" spans="2:9" s="146" customFormat="1" ht="15.75" customHeight="1" x14ac:dyDescent="0.35">
      <c r="B520" s="153"/>
      <c r="C520" s="153"/>
      <c r="D520" s="153"/>
      <c r="E520" s="153"/>
      <c r="F520" s="153"/>
      <c r="G520" s="153"/>
      <c r="H520" s="153"/>
      <c r="I520" s="153"/>
    </row>
    <row r="521" spans="2:9" s="146" customFormat="1" ht="15.75" customHeight="1" x14ac:dyDescent="0.35">
      <c r="B521" s="153"/>
      <c r="C521" s="153"/>
      <c r="D521" s="153"/>
      <c r="E521" s="153"/>
      <c r="F521" s="153"/>
      <c r="G521" s="153"/>
      <c r="H521" s="153"/>
      <c r="I521" s="153"/>
    </row>
    <row r="522" spans="2:9" s="146" customFormat="1" ht="15.75" customHeight="1" x14ac:dyDescent="0.35">
      <c r="B522" s="153"/>
      <c r="C522" s="153"/>
      <c r="D522" s="153"/>
      <c r="E522" s="153"/>
      <c r="F522" s="153"/>
      <c r="G522" s="153"/>
      <c r="H522" s="153"/>
      <c r="I522" s="153"/>
    </row>
    <row r="523" spans="2:9" s="146" customFormat="1" ht="15.75" customHeight="1" x14ac:dyDescent="0.35">
      <c r="B523" s="153"/>
      <c r="C523" s="153"/>
      <c r="D523" s="153"/>
      <c r="E523" s="153"/>
      <c r="F523" s="153"/>
      <c r="G523" s="153"/>
      <c r="H523" s="153"/>
      <c r="I523" s="153"/>
    </row>
    <row r="524" spans="2:9" s="146" customFormat="1" ht="15.75" customHeight="1" x14ac:dyDescent="0.35">
      <c r="B524" s="153"/>
      <c r="C524" s="153"/>
      <c r="D524" s="153"/>
      <c r="E524" s="153"/>
      <c r="F524" s="153"/>
      <c r="G524" s="153"/>
      <c r="H524" s="153"/>
      <c r="I524" s="153"/>
    </row>
    <row r="525" spans="2:9" s="146" customFormat="1" ht="15.75" customHeight="1" x14ac:dyDescent="0.35">
      <c r="B525" s="153"/>
      <c r="C525" s="153"/>
      <c r="D525" s="153"/>
      <c r="E525" s="153"/>
      <c r="F525" s="153"/>
      <c r="G525" s="153"/>
      <c r="H525" s="153"/>
      <c r="I525" s="153"/>
    </row>
    <row r="526" spans="2:9" s="146" customFormat="1" ht="15.75" customHeight="1" x14ac:dyDescent="0.35">
      <c r="B526" s="153"/>
      <c r="C526" s="153"/>
      <c r="D526" s="153"/>
      <c r="E526" s="153"/>
      <c r="F526" s="153"/>
      <c r="G526" s="153"/>
      <c r="H526" s="153"/>
      <c r="I526" s="153"/>
    </row>
    <row r="527" spans="2:9" s="146" customFormat="1" ht="15.75" customHeight="1" x14ac:dyDescent="0.35">
      <c r="B527" s="153"/>
      <c r="C527" s="153"/>
      <c r="D527" s="153"/>
      <c r="E527" s="153"/>
      <c r="F527" s="153"/>
      <c r="G527" s="153"/>
      <c r="H527" s="153"/>
      <c r="I527" s="153"/>
    </row>
    <row r="528" spans="2:9" s="146" customFormat="1" ht="15.75" customHeight="1" x14ac:dyDescent="0.35">
      <c r="B528" s="153"/>
      <c r="C528" s="153"/>
      <c r="D528" s="153"/>
      <c r="E528" s="153"/>
      <c r="F528" s="153"/>
      <c r="G528" s="153"/>
      <c r="H528" s="153"/>
      <c r="I528" s="153"/>
    </row>
    <row r="529" spans="2:9" s="146" customFormat="1" ht="15.75" customHeight="1" x14ac:dyDescent="0.35">
      <c r="B529" s="153"/>
      <c r="C529" s="153"/>
      <c r="D529" s="153"/>
      <c r="E529" s="153"/>
      <c r="F529" s="153"/>
      <c r="G529" s="153"/>
      <c r="H529" s="153"/>
      <c r="I529" s="153"/>
    </row>
    <row r="530" spans="2:9" s="146" customFormat="1" ht="15.75" customHeight="1" x14ac:dyDescent="0.35">
      <c r="B530" s="153"/>
      <c r="C530" s="153"/>
      <c r="D530" s="153"/>
      <c r="E530" s="153"/>
      <c r="F530" s="153"/>
      <c r="G530" s="153"/>
      <c r="H530" s="153"/>
      <c r="I530" s="153"/>
    </row>
    <row r="531" spans="2:9" s="146" customFormat="1" ht="15.75" customHeight="1" x14ac:dyDescent="0.35">
      <c r="B531" s="153"/>
      <c r="C531" s="153"/>
      <c r="D531" s="153"/>
      <c r="E531" s="153"/>
      <c r="F531" s="153"/>
      <c r="G531" s="153"/>
      <c r="H531" s="153"/>
      <c r="I531" s="153"/>
    </row>
    <row r="532" spans="2:9" s="146" customFormat="1" ht="15.75" customHeight="1" x14ac:dyDescent="0.35">
      <c r="B532" s="153"/>
      <c r="C532" s="153"/>
      <c r="D532" s="153"/>
      <c r="E532" s="153"/>
      <c r="F532" s="153"/>
      <c r="G532" s="153"/>
      <c r="H532" s="153"/>
      <c r="I532" s="153"/>
    </row>
    <row r="533" spans="2:9" s="146" customFormat="1" ht="15.75" customHeight="1" x14ac:dyDescent="0.35">
      <c r="B533" s="153"/>
      <c r="C533" s="153"/>
      <c r="D533" s="153"/>
      <c r="E533" s="153"/>
      <c r="F533" s="153"/>
      <c r="G533" s="153"/>
      <c r="H533" s="153"/>
      <c r="I533" s="153"/>
    </row>
    <row r="534" spans="2:9" s="146" customFormat="1" ht="15.75" customHeight="1" x14ac:dyDescent="0.35">
      <c r="B534" s="153"/>
      <c r="C534" s="153"/>
      <c r="D534" s="153"/>
      <c r="E534" s="153"/>
      <c r="F534" s="153"/>
      <c r="G534" s="153"/>
      <c r="H534" s="153"/>
      <c r="I534" s="153"/>
    </row>
    <row r="535" spans="2:9" s="146" customFormat="1" ht="15.75" customHeight="1" x14ac:dyDescent="0.35">
      <c r="B535" s="153"/>
      <c r="C535" s="153"/>
      <c r="D535" s="153"/>
      <c r="E535" s="153"/>
      <c r="F535" s="153"/>
      <c r="G535" s="153"/>
      <c r="H535" s="153"/>
      <c r="I535" s="153"/>
    </row>
    <row r="536" spans="2:9" s="146" customFormat="1" ht="15.75" customHeight="1" x14ac:dyDescent="0.35">
      <c r="B536" s="153"/>
      <c r="C536" s="153"/>
      <c r="D536" s="153"/>
      <c r="E536" s="153"/>
      <c r="F536" s="153"/>
      <c r="G536" s="153"/>
      <c r="H536" s="153"/>
      <c r="I536" s="153"/>
    </row>
    <row r="537" spans="2:9" s="146" customFormat="1" ht="15.75" customHeight="1" x14ac:dyDescent="0.35">
      <c r="B537" s="153"/>
      <c r="C537" s="153"/>
      <c r="D537" s="153"/>
      <c r="E537" s="153"/>
      <c r="F537" s="153"/>
      <c r="G537" s="153"/>
      <c r="H537" s="153"/>
      <c r="I537" s="153"/>
    </row>
    <row r="538" spans="2:9" s="146" customFormat="1" ht="15.75" customHeight="1" x14ac:dyDescent="0.35">
      <c r="B538" s="153"/>
      <c r="C538" s="153"/>
      <c r="D538" s="153"/>
      <c r="E538" s="153"/>
      <c r="F538" s="153"/>
      <c r="G538" s="153"/>
      <c r="H538" s="153"/>
      <c r="I538" s="153"/>
    </row>
    <row r="539" spans="2:9" s="146" customFormat="1" ht="15.75" customHeight="1" x14ac:dyDescent="0.35">
      <c r="B539" s="153"/>
      <c r="C539" s="153"/>
      <c r="D539" s="153"/>
      <c r="E539" s="153"/>
      <c r="F539" s="153"/>
      <c r="G539" s="153"/>
      <c r="H539" s="153"/>
      <c r="I539" s="153"/>
    </row>
    <row r="540" spans="2:9" s="146" customFormat="1" ht="15.75" customHeight="1" x14ac:dyDescent="0.35">
      <c r="B540" s="153"/>
      <c r="C540" s="153"/>
      <c r="D540" s="153"/>
      <c r="E540" s="153"/>
      <c r="F540" s="153"/>
      <c r="G540" s="153"/>
      <c r="H540" s="153"/>
      <c r="I540" s="153"/>
    </row>
    <row r="541" spans="2:9" s="146" customFormat="1" ht="15.75" customHeight="1" x14ac:dyDescent="0.35">
      <c r="B541" s="153"/>
      <c r="C541" s="153"/>
      <c r="D541" s="153"/>
      <c r="E541" s="153"/>
      <c r="F541" s="153"/>
      <c r="G541" s="153"/>
      <c r="H541" s="153"/>
      <c r="I541" s="153"/>
    </row>
    <row r="542" spans="2:9" s="146" customFormat="1" ht="15.75" customHeight="1" x14ac:dyDescent="0.35">
      <c r="B542" s="153"/>
      <c r="C542" s="153"/>
      <c r="D542" s="153"/>
      <c r="E542" s="153"/>
      <c r="F542" s="153"/>
      <c r="G542" s="153"/>
      <c r="H542" s="153"/>
      <c r="I542" s="153"/>
    </row>
    <row r="543" spans="2:9" s="146" customFormat="1" ht="15.75" customHeight="1" x14ac:dyDescent="0.35">
      <c r="B543" s="153"/>
      <c r="C543" s="153"/>
      <c r="D543" s="153"/>
      <c r="E543" s="153"/>
      <c r="F543" s="153"/>
      <c r="G543" s="153"/>
      <c r="H543" s="153"/>
      <c r="I543" s="153"/>
    </row>
    <row r="544" spans="2:9" s="146" customFormat="1" ht="15.75" customHeight="1" x14ac:dyDescent="0.35">
      <c r="B544" s="153"/>
      <c r="C544" s="153"/>
      <c r="D544" s="153"/>
      <c r="E544" s="153"/>
      <c r="F544" s="153"/>
      <c r="G544" s="153"/>
      <c r="H544" s="153"/>
      <c r="I544" s="153"/>
    </row>
    <row r="545" spans="2:9" s="146" customFormat="1" ht="15.75" customHeight="1" x14ac:dyDescent="0.35">
      <c r="B545" s="153"/>
      <c r="C545" s="153"/>
      <c r="D545" s="153"/>
      <c r="E545" s="153"/>
      <c r="F545" s="153"/>
      <c r="G545" s="153"/>
      <c r="H545" s="153"/>
      <c r="I545" s="153"/>
    </row>
    <row r="546" spans="2:9" s="146" customFormat="1" ht="15.75" customHeight="1" x14ac:dyDescent="0.35">
      <c r="B546" s="153"/>
      <c r="C546" s="153"/>
      <c r="D546" s="153"/>
      <c r="E546" s="153"/>
      <c r="F546" s="153"/>
      <c r="G546" s="153"/>
      <c r="H546" s="153"/>
      <c r="I546" s="153"/>
    </row>
    <row r="547" spans="2:9" s="146" customFormat="1" ht="15.75" customHeight="1" x14ac:dyDescent="0.35">
      <c r="B547" s="153"/>
      <c r="C547" s="153"/>
      <c r="D547" s="153"/>
      <c r="E547" s="153"/>
      <c r="F547" s="153"/>
      <c r="G547" s="153"/>
      <c r="H547" s="153"/>
      <c r="I547" s="153"/>
    </row>
    <row r="548" spans="2:9" s="146" customFormat="1" ht="15.75" customHeight="1" x14ac:dyDescent="0.35">
      <c r="B548" s="153"/>
      <c r="C548" s="153"/>
      <c r="D548" s="153"/>
      <c r="E548" s="153"/>
      <c r="F548" s="153"/>
      <c r="G548" s="153"/>
      <c r="H548" s="153"/>
      <c r="I548" s="153"/>
    </row>
    <row r="549" spans="2:9" s="146" customFormat="1" ht="15.75" customHeight="1" x14ac:dyDescent="0.35">
      <c r="B549" s="153"/>
      <c r="C549" s="153"/>
      <c r="D549" s="153"/>
      <c r="E549" s="153"/>
      <c r="F549" s="153"/>
      <c r="G549" s="153"/>
      <c r="H549" s="153"/>
      <c r="I549" s="153"/>
    </row>
    <row r="550" spans="2:9" s="146" customFormat="1" ht="15.75" customHeight="1" x14ac:dyDescent="0.35">
      <c r="B550" s="153"/>
      <c r="C550" s="153"/>
      <c r="D550" s="153"/>
      <c r="E550" s="153"/>
      <c r="F550" s="153"/>
      <c r="G550" s="153"/>
      <c r="H550" s="153"/>
      <c r="I550" s="153"/>
    </row>
    <row r="551" spans="2:9" s="146" customFormat="1" ht="15.75" customHeight="1" x14ac:dyDescent="0.35">
      <c r="B551" s="153"/>
      <c r="C551" s="153"/>
      <c r="D551" s="153"/>
      <c r="E551" s="153"/>
      <c r="F551" s="153"/>
      <c r="G551" s="153"/>
      <c r="H551" s="153"/>
      <c r="I551" s="153"/>
    </row>
    <row r="552" spans="2:9" s="146" customFormat="1" ht="15.75" customHeight="1" x14ac:dyDescent="0.35">
      <c r="B552" s="153"/>
      <c r="C552" s="153"/>
      <c r="D552" s="153"/>
      <c r="E552" s="153"/>
      <c r="F552" s="153"/>
      <c r="G552" s="153"/>
      <c r="H552" s="153"/>
      <c r="I552" s="153"/>
    </row>
    <row r="553" spans="2:9" s="146" customFormat="1" ht="15.75" customHeight="1" x14ac:dyDescent="0.35">
      <c r="B553" s="153"/>
      <c r="C553" s="153"/>
      <c r="D553" s="153"/>
      <c r="E553" s="153"/>
      <c r="F553" s="153"/>
      <c r="G553" s="153"/>
      <c r="H553" s="153"/>
      <c r="I553" s="153"/>
    </row>
    <row r="554" spans="2:9" s="146" customFormat="1" ht="15.75" customHeight="1" x14ac:dyDescent="0.35">
      <c r="B554" s="153"/>
      <c r="C554" s="153"/>
      <c r="D554" s="153"/>
      <c r="E554" s="153"/>
      <c r="F554" s="153"/>
      <c r="G554" s="153"/>
      <c r="H554" s="153"/>
      <c r="I554" s="153"/>
    </row>
    <row r="555" spans="2:9" s="146" customFormat="1" ht="15.75" customHeight="1" x14ac:dyDescent="0.35">
      <c r="B555" s="153"/>
      <c r="C555" s="153"/>
      <c r="D555" s="153"/>
      <c r="E555" s="153"/>
      <c r="F555" s="153"/>
      <c r="G555" s="153"/>
      <c r="H555" s="153"/>
      <c r="I555" s="153"/>
    </row>
    <row r="556" spans="2:9" s="146" customFormat="1" ht="15.75" customHeight="1" x14ac:dyDescent="0.35">
      <c r="B556" s="153"/>
      <c r="C556" s="153"/>
      <c r="D556" s="153"/>
      <c r="E556" s="153"/>
      <c r="F556" s="153"/>
      <c r="G556" s="153"/>
      <c r="H556" s="153"/>
      <c r="I556" s="153"/>
    </row>
    <row r="557" spans="2:9" s="146" customFormat="1" ht="15.75" customHeight="1" x14ac:dyDescent="0.35">
      <c r="B557" s="153"/>
      <c r="C557" s="153"/>
      <c r="D557" s="153"/>
      <c r="E557" s="153"/>
      <c r="F557" s="153"/>
      <c r="G557" s="153"/>
      <c r="H557" s="153"/>
      <c r="I557" s="153"/>
    </row>
    <row r="558" spans="2:9" s="146" customFormat="1" ht="15.75" customHeight="1" x14ac:dyDescent="0.35">
      <c r="B558" s="153"/>
      <c r="C558" s="153"/>
      <c r="D558" s="153"/>
      <c r="E558" s="153"/>
      <c r="F558" s="153"/>
      <c r="G558" s="153"/>
      <c r="H558" s="153"/>
      <c r="I558" s="153"/>
    </row>
    <row r="559" spans="2:9" s="146" customFormat="1" ht="15.75" customHeight="1" x14ac:dyDescent="0.35">
      <c r="B559" s="153"/>
      <c r="C559" s="153"/>
      <c r="D559" s="153"/>
      <c r="E559" s="153"/>
      <c r="F559" s="153"/>
      <c r="G559" s="153"/>
      <c r="H559" s="153"/>
      <c r="I559" s="153"/>
    </row>
    <row r="560" spans="2:9" s="146" customFormat="1" ht="15.75" customHeight="1" x14ac:dyDescent="0.35">
      <c r="B560" s="153"/>
      <c r="C560" s="153"/>
      <c r="D560" s="153"/>
      <c r="E560" s="153"/>
      <c r="F560" s="153"/>
      <c r="G560" s="153"/>
      <c r="H560" s="153"/>
      <c r="I560" s="153"/>
    </row>
    <row r="561" spans="2:9" s="146" customFormat="1" ht="15.75" customHeight="1" x14ac:dyDescent="0.35">
      <c r="B561" s="153"/>
      <c r="C561" s="153"/>
      <c r="D561" s="153"/>
      <c r="E561" s="153"/>
      <c r="F561" s="153"/>
      <c r="G561" s="153"/>
      <c r="H561" s="153"/>
      <c r="I561" s="153"/>
    </row>
    <row r="562" spans="2:9" s="146" customFormat="1" ht="15.75" customHeight="1" x14ac:dyDescent="0.35">
      <c r="B562" s="153"/>
      <c r="C562" s="153"/>
      <c r="D562" s="153"/>
      <c r="E562" s="153"/>
      <c r="F562" s="153"/>
      <c r="G562" s="153"/>
      <c r="H562" s="153"/>
      <c r="I562" s="153"/>
    </row>
    <row r="563" spans="2:9" s="146" customFormat="1" ht="15.75" customHeight="1" x14ac:dyDescent="0.35">
      <c r="B563" s="153"/>
      <c r="C563" s="153"/>
      <c r="D563" s="153"/>
      <c r="E563" s="153"/>
      <c r="F563" s="153"/>
      <c r="G563" s="153"/>
      <c r="H563" s="153"/>
      <c r="I563" s="153"/>
    </row>
    <row r="564" spans="2:9" s="146" customFormat="1" ht="15.75" customHeight="1" x14ac:dyDescent="0.35">
      <c r="B564" s="153"/>
      <c r="C564" s="153"/>
      <c r="D564" s="153"/>
      <c r="E564" s="153"/>
      <c r="F564" s="153"/>
      <c r="G564" s="153"/>
      <c r="H564" s="153"/>
      <c r="I564" s="153"/>
    </row>
    <row r="565" spans="2:9" s="146" customFormat="1" ht="15.75" customHeight="1" x14ac:dyDescent="0.35">
      <c r="B565" s="153"/>
      <c r="C565" s="153"/>
      <c r="D565" s="153"/>
      <c r="E565" s="153"/>
      <c r="F565" s="153"/>
      <c r="G565" s="153"/>
      <c r="H565" s="153"/>
      <c r="I565" s="153"/>
    </row>
    <row r="566" spans="2:9" s="146" customFormat="1" ht="15.75" customHeight="1" x14ac:dyDescent="0.35">
      <c r="B566" s="153"/>
      <c r="C566" s="153"/>
      <c r="D566" s="153"/>
      <c r="E566" s="153"/>
      <c r="F566" s="153"/>
      <c r="G566" s="153"/>
      <c r="H566" s="153"/>
      <c r="I566" s="153"/>
    </row>
    <row r="567" spans="2:9" s="146" customFormat="1" ht="15.75" customHeight="1" x14ac:dyDescent="0.35">
      <c r="B567" s="153"/>
      <c r="C567" s="153"/>
      <c r="D567" s="153"/>
      <c r="E567" s="153"/>
      <c r="F567" s="153"/>
      <c r="G567" s="153"/>
      <c r="H567" s="153"/>
      <c r="I567" s="153"/>
    </row>
    <row r="568" spans="2:9" s="146" customFormat="1" ht="15.75" customHeight="1" x14ac:dyDescent="0.35">
      <c r="B568" s="153"/>
      <c r="C568" s="153"/>
      <c r="D568" s="153"/>
      <c r="E568" s="153"/>
      <c r="F568" s="153"/>
      <c r="G568" s="153"/>
      <c r="H568" s="153"/>
      <c r="I568" s="153"/>
    </row>
    <row r="569" spans="2:9" s="146" customFormat="1" ht="15.75" customHeight="1" x14ac:dyDescent="0.35">
      <c r="B569" s="153"/>
      <c r="C569" s="153"/>
      <c r="D569" s="153"/>
      <c r="E569" s="153"/>
      <c r="F569" s="153"/>
      <c r="G569" s="153"/>
      <c r="H569" s="153"/>
      <c r="I569" s="153"/>
    </row>
    <row r="570" spans="2:9" s="146" customFormat="1" ht="15.75" customHeight="1" x14ac:dyDescent="0.35">
      <c r="B570" s="153"/>
      <c r="C570" s="153"/>
      <c r="D570" s="153"/>
      <c r="E570" s="153"/>
      <c r="F570" s="153"/>
      <c r="G570" s="153"/>
      <c r="H570" s="153"/>
      <c r="I570" s="153"/>
    </row>
    <row r="571" spans="2:9" s="146" customFormat="1" ht="15.75" customHeight="1" x14ac:dyDescent="0.35">
      <c r="B571" s="153"/>
      <c r="C571" s="153"/>
      <c r="D571" s="153"/>
      <c r="E571" s="153"/>
      <c r="F571" s="153"/>
      <c r="G571" s="153"/>
      <c r="H571" s="153"/>
      <c r="I571" s="153"/>
    </row>
    <row r="572" spans="2:9" s="146" customFormat="1" ht="15.75" customHeight="1" x14ac:dyDescent="0.35">
      <c r="B572" s="153"/>
      <c r="C572" s="153"/>
      <c r="D572" s="153"/>
      <c r="E572" s="153"/>
      <c r="F572" s="153"/>
      <c r="G572" s="153"/>
      <c r="H572" s="153"/>
      <c r="I572" s="153"/>
    </row>
    <row r="573" spans="2:9" s="146" customFormat="1" ht="15.75" customHeight="1" x14ac:dyDescent="0.35">
      <c r="B573" s="153"/>
      <c r="C573" s="153"/>
      <c r="D573" s="153"/>
      <c r="E573" s="153"/>
      <c r="F573" s="153"/>
      <c r="G573" s="153"/>
      <c r="H573" s="153"/>
      <c r="I573" s="153"/>
    </row>
    <row r="574" spans="2:9" s="146" customFormat="1" ht="15.75" customHeight="1" x14ac:dyDescent="0.35">
      <c r="B574" s="153"/>
      <c r="C574" s="153"/>
      <c r="D574" s="153"/>
      <c r="E574" s="153"/>
      <c r="F574" s="153"/>
      <c r="G574" s="153"/>
      <c r="H574" s="153"/>
      <c r="I574" s="153"/>
    </row>
    <row r="575" spans="2:9" s="146" customFormat="1" ht="15.75" customHeight="1" x14ac:dyDescent="0.35">
      <c r="B575" s="153"/>
      <c r="C575" s="153"/>
      <c r="D575" s="153"/>
      <c r="E575" s="153"/>
      <c r="F575" s="153"/>
      <c r="G575" s="153"/>
      <c r="H575" s="153"/>
      <c r="I575" s="153"/>
    </row>
    <row r="576" spans="2:9" s="146" customFormat="1" ht="15.75" customHeight="1" x14ac:dyDescent="0.35">
      <c r="B576" s="153"/>
      <c r="C576" s="153"/>
      <c r="D576" s="153"/>
      <c r="E576" s="153"/>
      <c r="F576" s="153"/>
      <c r="G576" s="153"/>
      <c r="H576" s="153"/>
      <c r="I576" s="153"/>
    </row>
    <row r="577" spans="2:9" s="146" customFormat="1" ht="15.75" customHeight="1" x14ac:dyDescent="0.35">
      <c r="B577" s="153"/>
      <c r="C577" s="153"/>
      <c r="D577" s="153"/>
      <c r="E577" s="153"/>
      <c r="F577" s="153"/>
      <c r="G577" s="153"/>
      <c r="H577" s="153"/>
      <c r="I577" s="153"/>
    </row>
    <row r="578" spans="2:9" s="146" customFormat="1" ht="15.75" customHeight="1" x14ac:dyDescent="0.35">
      <c r="B578" s="153"/>
      <c r="C578" s="153"/>
      <c r="D578" s="153"/>
      <c r="E578" s="153"/>
      <c r="F578" s="153"/>
      <c r="G578" s="153"/>
      <c r="H578" s="153"/>
      <c r="I578" s="153"/>
    </row>
    <row r="579" spans="2:9" s="146" customFormat="1" ht="15.75" customHeight="1" x14ac:dyDescent="0.35">
      <c r="B579" s="153"/>
      <c r="C579" s="153"/>
      <c r="D579" s="153"/>
      <c r="E579" s="153"/>
      <c r="F579" s="153"/>
      <c r="G579" s="153"/>
      <c r="H579" s="153"/>
      <c r="I579" s="153"/>
    </row>
    <row r="580" spans="2:9" s="146" customFormat="1" ht="15.75" customHeight="1" x14ac:dyDescent="0.35">
      <c r="B580" s="153"/>
      <c r="C580" s="153"/>
      <c r="D580" s="153"/>
      <c r="E580" s="153"/>
      <c r="F580" s="153"/>
      <c r="G580" s="153"/>
      <c r="H580" s="153"/>
      <c r="I580" s="153"/>
    </row>
    <row r="581" spans="2:9" s="146" customFormat="1" ht="15.75" customHeight="1" x14ac:dyDescent="0.35">
      <c r="B581" s="153"/>
      <c r="C581" s="153"/>
      <c r="D581" s="153"/>
      <c r="E581" s="153"/>
      <c r="F581" s="153"/>
      <c r="G581" s="153"/>
      <c r="H581" s="153"/>
      <c r="I581" s="153"/>
    </row>
    <row r="582" spans="2:9" s="146" customFormat="1" ht="15.75" customHeight="1" x14ac:dyDescent="0.35">
      <c r="B582" s="153"/>
      <c r="C582" s="153"/>
      <c r="D582" s="153"/>
      <c r="E582" s="153"/>
      <c r="F582" s="153"/>
      <c r="G582" s="153"/>
      <c r="H582" s="153"/>
      <c r="I582" s="153"/>
    </row>
    <row r="583" spans="2:9" s="146" customFormat="1" ht="15.75" customHeight="1" x14ac:dyDescent="0.35">
      <c r="B583" s="153"/>
      <c r="C583" s="153"/>
      <c r="D583" s="153"/>
      <c r="E583" s="153"/>
      <c r="F583" s="153"/>
      <c r="G583" s="153"/>
      <c r="H583" s="153"/>
      <c r="I583" s="153"/>
    </row>
    <row r="584" spans="2:9" s="146" customFormat="1" ht="15.75" customHeight="1" x14ac:dyDescent="0.35">
      <c r="B584" s="153"/>
      <c r="C584" s="153"/>
      <c r="D584" s="153"/>
      <c r="E584" s="153"/>
      <c r="F584" s="153"/>
      <c r="G584" s="153"/>
      <c r="H584" s="153"/>
      <c r="I584" s="153"/>
    </row>
    <row r="585" spans="2:9" s="146" customFormat="1" ht="15.75" customHeight="1" x14ac:dyDescent="0.35">
      <c r="B585" s="153"/>
      <c r="C585" s="153"/>
      <c r="D585" s="153"/>
      <c r="E585" s="153"/>
      <c r="F585" s="153"/>
      <c r="G585" s="153"/>
      <c r="H585" s="153"/>
      <c r="I585" s="153"/>
    </row>
    <row r="586" spans="2:9" s="146" customFormat="1" ht="15.75" customHeight="1" x14ac:dyDescent="0.35">
      <c r="B586" s="153"/>
      <c r="C586" s="153"/>
      <c r="D586" s="153"/>
      <c r="E586" s="153"/>
      <c r="F586" s="153"/>
      <c r="G586" s="153"/>
      <c r="H586" s="153"/>
      <c r="I586" s="153"/>
    </row>
    <row r="587" spans="2:9" s="146" customFormat="1" ht="15.75" customHeight="1" x14ac:dyDescent="0.35">
      <c r="B587" s="153"/>
      <c r="C587" s="153"/>
      <c r="D587" s="153"/>
      <c r="E587" s="153"/>
      <c r="F587" s="153"/>
      <c r="G587" s="153"/>
      <c r="H587" s="153"/>
      <c r="I587" s="153"/>
    </row>
    <row r="588" spans="2:9" s="146" customFormat="1" ht="15.75" customHeight="1" x14ac:dyDescent="0.35">
      <c r="B588" s="153"/>
      <c r="C588" s="153"/>
      <c r="D588" s="153"/>
      <c r="E588" s="153"/>
      <c r="F588" s="153"/>
      <c r="G588" s="153"/>
      <c r="H588" s="153"/>
      <c r="I588" s="153"/>
    </row>
    <row r="589" spans="2:9" s="146" customFormat="1" ht="15.75" customHeight="1" x14ac:dyDescent="0.35">
      <c r="B589" s="153"/>
      <c r="C589" s="153"/>
      <c r="D589" s="153"/>
      <c r="E589" s="153"/>
      <c r="F589" s="153"/>
      <c r="G589" s="153"/>
      <c r="H589" s="153"/>
      <c r="I589" s="153"/>
    </row>
    <row r="590" spans="2:9" s="146" customFormat="1" ht="15.75" customHeight="1" x14ac:dyDescent="0.35">
      <c r="B590" s="153"/>
      <c r="C590" s="153"/>
      <c r="D590" s="153"/>
      <c r="E590" s="153"/>
      <c r="F590" s="153"/>
      <c r="G590" s="153"/>
      <c r="H590" s="153"/>
      <c r="I590" s="153"/>
    </row>
    <row r="591" spans="2:9" s="146" customFormat="1" ht="15.75" customHeight="1" x14ac:dyDescent="0.35">
      <c r="B591" s="153"/>
      <c r="C591" s="153"/>
      <c r="D591" s="153"/>
      <c r="E591" s="153"/>
      <c r="F591" s="153"/>
      <c r="G591" s="153"/>
      <c r="H591" s="153"/>
      <c r="I591" s="153"/>
    </row>
    <row r="592" spans="2:9" s="146" customFormat="1" ht="15.75" customHeight="1" x14ac:dyDescent="0.35">
      <c r="B592" s="153"/>
      <c r="C592" s="153"/>
      <c r="D592" s="153"/>
      <c r="E592" s="153"/>
      <c r="F592" s="153"/>
      <c r="G592" s="153"/>
      <c r="H592" s="153"/>
      <c r="I592" s="153"/>
    </row>
    <row r="593" spans="2:9" s="146" customFormat="1" ht="15.75" customHeight="1" x14ac:dyDescent="0.35">
      <c r="B593" s="153"/>
      <c r="C593" s="153"/>
      <c r="D593" s="153"/>
      <c r="E593" s="153"/>
      <c r="F593" s="153"/>
      <c r="G593" s="153"/>
      <c r="H593" s="153"/>
      <c r="I593" s="153"/>
    </row>
    <row r="594" spans="2:9" s="146" customFormat="1" ht="15.75" customHeight="1" x14ac:dyDescent="0.35">
      <c r="B594" s="153"/>
      <c r="C594" s="153"/>
      <c r="D594" s="153"/>
      <c r="E594" s="153"/>
      <c r="F594" s="153"/>
      <c r="G594" s="153"/>
      <c r="H594" s="153"/>
      <c r="I594" s="153"/>
    </row>
    <row r="595" spans="2:9" s="146" customFormat="1" ht="15.75" customHeight="1" x14ac:dyDescent="0.35">
      <c r="B595" s="153"/>
      <c r="C595" s="153"/>
      <c r="D595" s="153"/>
      <c r="E595" s="153"/>
      <c r="F595" s="153"/>
      <c r="G595" s="153"/>
      <c r="H595" s="153"/>
      <c r="I595" s="153"/>
    </row>
    <row r="596" spans="2:9" s="146" customFormat="1" ht="15.75" customHeight="1" x14ac:dyDescent="0.35">
      <c r="B596" s="153"/>
      <c r="C596" s="153"/>
      <c r="D596" s="153"/>
      <c r="E596" s="153"/>
      <c r="F596" s="153"/>
      <c r="G596" s="153"/>
      <c r="H596" s="153"/>
      <c r="I596" s="153"/>
    </row>
    <row r="597" spans="2:9" s="146" customFormat="1" ht="15.75" customHeight="1" x14ac:dyDescent="0.35">
      <c r="B597" s="153"/>
      <c r="C597" s="153"/>
      <c r="D597" s="153"/>
      <c r="E597" s="153"/>
      <c r="F597" s="153"/>
      <c r="G597" s="153"/>
      <c r="H597" s="153"/>
      <c r="I597" s="153"/>
    </row>
    <row r="598" spans="2:9" s="146" customFormat="1" ht="15.75" customHeight="1" x14ac:dyDescent="0.35">
      <c r="B598" s="153"/>
      <c r="C598" s="153"/>
      <c r="D598" s="153"/>
      <c r="E598" s="153"/>
      <c r="F598" s="153"/>
      <c r="G598" s="153"/>
      <c r="H598" s="153"/>
      <c r="I598" s="153"/>
    </row>
    <row r="599" spans="2:9" s="146" customFormat="1" ht="15.75" customHeight="1" x14ac:dyDescent="0.35">
      <c r="B599" s="153"/>
      <c r="C599" s="153"/>
      <c r="D599" s="153"/>
      <c r="E599" s="153"/>
      <c r="F599" s="153"/>
      <c r="G599" s="153"/>
      <c r="H599" s="153"/>
      <c r="I599" s="153"/>
    </row>
    <row r="600" spans="2:9" s="146" customFormat="1" ht="15.75" customHeight="1" x14ac:dyDescent="0.35">
      <c r="B600" s="153"/>
      <c r="C600" s="153"/>
      <c r="D600" s="153"/>
      <c r="E600" s="153"/>
      <c r="F600" s="153"/>
      <c r="G600" s="153"/>
      <c r="H600" s="153"/>
      <c r="I600" s="153"/>
    </row>
    <row r="601" spans="2:9" s="146" customFormat="1" ht="15.75" customHeight="1" x14ac:dyDescent="0.35">
      <c r="B601" s="153"/>
      <c r="C601" s="153"/>
      <c r="D601" s="153"/>
      <c r="E601" s="153"/>
      <c r="F601" s="153"/>
      <c r="G601" s="153"/>
      <c r="H601" s="153"/>
      <c r="I601" s="153"/>
    </row>
    <row r="602" spans="2:9" s="146" customFormat="1" ht="15.75" customHeight="1" x14ac:dyDescent="0.35">
      <c r="B602" s="153"/>
      <c r="C602" s="153"/>
      <c r="D602" s="153"/>
      <c r="E602" s="153"/>
      <c r="F602" s="153"/>
      <c r="G602" s="153"/>
      <c r="H602" s="153"/>
      <c r="I602" s="153"/>
    </row>
    <row r="603" spans="2:9" s="146" customFormat="1" ht="15.75" customHeight="1" x14ac:dyDescent="0.35">
      <c r="B603" s="153"/>
      <c r="C603" s="153"/>
      <c r="D603" s="153"/>
      <c r="E603" s="153"/>
      <c r="F603" s="153"/>
      <c r="G603" s="153"/>
      <c r="H603" s="153"/>
      <c r="I603" s="153"/>
    </row>
    <row r="604" spans="2:9" s="146" customFormat="1" ht="15.75" customHeight="1" x14ac:dyDescent="0.35">
      <c r="B604" s="153"/>
      <c r="C604" s="153"/>
      <c r="D604" s="153"/>
      <c r="E604" s="153"/>
      <c r="F604" s="153"/>
      <c r="G604" s="153"/>
      <c r="H604" s="153"/>
      <c r="I604" s="153"/>
    </row>
    <row r="605" spans="2:9" s="146" customFormat="1" ht="15.75" customHeight="1" x14ac:dyDescent="0.35">
      <c r="B605" s="153"/>
      <c r="C605" s="153"/>
      <c r="D605" s="153"/>
      <c r="E605" s="153"/>
      <c r="F605" s="153"/>
      <c r="G605" s="153"/>
      <c r="H605" s="153"/>
      <c r="I605" s="153"/>
    </row>
    <row r="606" spans="2:9" s="146" customFormat="1" ht="15.75" customHeight="1" x14ac:dyDescent="0.35">
      <c r="B606" s="153"/>
      <c r="C606" s="153"/>
      <c r="D606" s="153"/>
      <c r="E606" s="153"/>
      <c r="F606" s="153"/>
      <c r="G606" s="153"/>
      <c r="H606" s="153"/>
      <c r="I606" s="153"/>
    </row>
    <row r="607" spans="2:9" s="146" customFormat="1" ht="15.75" customHeight="1" x14ac:dyDescent="0.35">
      <c r="B607" s="153"/>
      <c r="C607" s="153"/>
      <c r="D607" s="153"/>
      <c r="E607" s="153"/>
      <c r="F607" s="153"/>
      <c r="G607" s="153"/>
      <c r="H607" s="153"/>
      <c r="I607" s="153"/>
    </row>
    <row r="608" spans="2:9" s="146" customFormat="1" ht="15.75" customHeight="1" x14ac:dyDescent="0.35">
      <c r="B608" s="153"/>
      <c r="C608" s="153"/>
      <c r="D608" s="153"/>
      <c r="E608" s="153"/>
      <c r="F608" s="153"/>
      <c r="G608" s="153"/>
      <c r="H608" s="153"/>
      <c r="I608" s="153"/>
    </row>
    <row r="609" spans="2:9" s="146" customFormat="1" ht="15.75" customHeight="1" x14ac:dyDescent="0.35">
      <c r="B609" s="153"/>
      <c r="C609" s="153"/>
      <c r="D609" s="153"/>
      <c r="E609" s="153"/>
      <c r="F609" s="153"/>
      <c r="G609" s="153"/>
      <c r="H609" s="153"/>
      <c r="I609" s="153"/>
    </row>
    <row r="610" spans="2:9" s="146" customFormat="1" ht="15.75" customHeight="1" x14ac:dyDescent="0.35">
      <c r="B610" s="153"/>
      <c r="C610" s="153"/>
      <c r="D610" s="153"/>
      <c r="E610" s="153"/>
      <c r="F610" s="153"/>
      <c r="G610" s="153"/>
      <c r="H610" s="153"/>
      <c r="I610" s="153"/>
    </row>
    <row r="611" spans="2:9" s="146" customFormat="1" ht="15.75" customHeight="1" x14ac:dyDescent="0.35">
      <c r="B611" s="153"/>
      <c r="C611" s="153"/>
      <c r="D611" s="153"/>
      <c r="E611" s="153"/>
      <c r="F611" s="153"/>
      <c r="G611" s="153"/>
      <c r="H611" s="153"/>
      <c r="I611" s="153"/>
    </row>
    <row r="612" spans="2:9" s="146" customFormat="1" ht="15.75" customHeight="1" x14ac:dyDescent="0.35">
      <c r="B612" s="153"/>
      <c r="C612" s="153"/>
      <c r="D612" s="153"/>
      <c r="E612" s="153"/>
      <c r="F612" s="153"/>
      <c r="G612" s="153"/>
      <c r="H612" s="153"/>
      <c r="I612" s="153"/>
    </row>
    <row r="613" spans="2:9" s="146" customFormat="1" ht="15.75" customHeight="1" x14ac:dyDescent="0.35">
      <c r="B613" s="153"/>
      <c r="C613" s="153"/>
      <c r="D613" s="153"/>
      <c r="E613" s="153"/>
      <c r="F613" s="153"/>
      <c r="G613" s="153"/>
      <c r="H613" s="153"/>
      <c r="I613" s="153"/>
    </row>
    <row r="614" spans="2:9" s="146" customFormat="1" ht="15.75" customHeight="1" x14ac:dyDescent="0.35">
      <c r="B614" s="153"/>
      <c r="C614" s="153"/>
      <c r="D614" s="153"/>
      <c r="E614" s="153"/>
      <c r="F614" s="153"/>
      <c r="G614" s="153"/>
      <c r="H614" s="153"/>
      <c r="I614" s="153"/>
    </row>
    <row r="615" spans="2:9" s="146" customFormat="1" ht="15.75" customHeight="1" x14ac:dyDescent="0.35">
      <c r="B615" s="153"/>
      <c r="C615" s="153"/>
      <c r="D615" s="153"/>
      <c r="E615" s="153"/>
      <c r="F615" s="153"/>
      <c r="G615" s="153"/>
      <c r="H615" s="153"/>
      <c r="I615" s="153"/>
    </row>
    <row r="616" spans="2:9" s="146" customFormat="1" ht="15.75" customHeight="1" x14ac:dyDescent="0.35">
      <c r="B616" s="153"/>
      <c r="C616" s="153"/>
      <c r="D616" s="153"/>
      <c r="E616" s="153"/>
      <c r="F616" s="153"/>
      <c r="G616" s="153"/>
      <c r="H616" s="153"/>
      <c r="I616" s="153"/>
    </row>
    <row r="617" spans="2:9" s="146" customFormat="1" ht="15.75" customHeight="1" x14ac:dyDescent="0.35">
      <c r="B617" s="153"/>
      <c r="C617" s="153"/>
      <c r="D617" s="153"/>
      <c r="E617" s="153"/>
      <c r="F617" s="153"/>
      <c r="G617" s="153"/>
      <c r="H617" s="153"/>
      <c r="I617" s="153"/>
    </row>
    <row r="618" spans="2:9" s="146" customFormat="1" ht="15.75" customHeight="1" x14ac:dyDescent="0.35">
      <c r="B618" s="153"/>
      <c r="C618" s="153"/>
      <c r="D618" s="153"/>
      <c r="E618" s="153"/>
      <c r="F618" s="153"/>
      <c r="G618" s="153"/>
      <c r="H618" s="153"/>
      <c r="I618" s="153"/>
    </row>
    <row r="619" spans="2:9" s="146" customFormat="1" ht="15.75" customHeight="1" x14ac:dyDescent="0.35">
      <c r="B619" s="153"/>
      <c r="C619" s="153"/>
      <c r="D619" s="153"/>
      <c r="E619" s="153"/>
      <c r="F619" s="153"/>
      <c r="G619" s="153"/>
      <c r="H619" s="153"/>
      <c r="I619" s="153"/>
    </row>
    <row r="620" spans="2:9" s="146" customFormat="1" ht="15.75" customHeight="1" x14ac:dyDescent="0.35">
      <c r="B620" s="153"/>
      <c r="C620" s="153"/>
      <c r="D620" s="153"/>
      <c r="E620" s="153"/>
      <c r="F620" s="153"/>
      <c r="G620" s="153"/>
      <c r="H620" s="153"/>
      <c r="I620" s="153"/>
    </row>
    <row r="621" spans="2:9" s="146" customFormat="1" ht="15.75" customHeight="1" x14ac:dyDescent="0.35">
      <c r="B621" s="153"/>
      <c r="C621" s="153"/>
      <c r="D621" s="153"/>
      <c r="E621" s="153"/>
      <c r="F621" s="153"/>
      <c r="G621" s="153"/>
      <c r="H621" s="153"/>
      <c r="I621" s="153"/>
    </row>
    <row r="622" spans="2:9" s="146" customFormat="1" ht="15.75" customHeight="1" x14ac:dyDescent="0.35">
      <c r="B622" s="153"/>
      <c r="C622" s="153"/>
      <c r="D622" s="153"/>
      <c r="E622" s="153"/>
      <c r="F622" s="153"/>
      <c r="G622" s="153"/>
      <c r="H622" s="153"/>
      <c r="I622" s="153"/>
    </row>
    <row r="623" spans="2:9" s="146" customFormat="1" ht="15.75" customHeight="1" x14ac:dyDescent="0.35">
      <c r="B623" s="153"/>
      <c r="C623" s="153"/>
      <c r="D623" s="153"/>
      <c r="E623" s="153"/>
      <c r="F623" s="153"/>
      <c r="G623" s="153"/>
      <c r="H623" s="153"/>
      <c r="I623" s="153"/>
    </row>
    <row r="624" spans="2:9" s="146" customFormat="1" ht="15.75" customHeight="1" x14ac:dyDescent="0.35">
      <c r="B624" s="153"/>
      <c r="C624" s="153"/>
      <c r="D624" s="153"/>
      <c r="E624" s="153"/>
      <c r="F624" s="153"/>
      <c r="G624" s="153"/>
      <c r="H624" s="153"/>
      <c r="I624" s="153"/>
    </row>
    <row r="625" spans="2:9" s="146" customFormat="1" ht="15.75" customHeight="1" x14ac:dyDescent="0.35">
      <c r="B625" s="153"/>
      <c r="C625" s="153"/>
      <c r="D625" s="153"/>
      <c r="E625" s="153"/>
      <c r="F625" s="153"/>
      <c r="G625" s="153"/>
      <c r="H625" s="153"/>
      <c r="I625" s="153"/>
    </row>
    <row r="626" spans="2:9" s="146" customFormat="1" ht="15.75" customHeight="1" x14ac:dyDescent="0.35">
      <c r="B626" s="153"/>
      <c r="C626" s="153"/>
      <c r="D626" s="153"/>
      <c r="E626" s="153"/>
      <c r="F626" s="153"/>
      <c r="G626" s="153"/>
      <c r="H626" s="153"/>
      <c r="I626" s="153"/>
    </row>
    <row r="627" spans="2:9" s="146" customFormat="1" ht="15.75" customHeight="1" x14ac:dyDescent="0.35">
      <c r="B627" s="153"/>
      <c r="C627" s="153"/>
      <c r="D627" s="153"/>
      <c r="E627" s="153"/>
      <c r="F627" s="153"/>
      <c r="G627" s="153"/>
      <c r="H627" s="153"/>
      <c r="I627" s="153"/>
    </row>
    <row r="628" spans="2:9" s="146" customFormat="1" ht="15.75" customHeight="1" x14ac:dyDescent="0.35">
      <c r="B628" s="153"/>
      <c r="C628" s="153"/>
      <c r="D628" s="153"/>
      <c r="E628" s="153"/>
      <c r="F628" s="153"/>
      <c r="G628" s="153"/>
      <c r="H628" s="153"/>
      <c r="I628" s="153"/>
    </row>
    <row r="629" spans="2:9" s="146" customFormat="1" ht="15.75" customHeight="1" x14ac:dyDescent="0.35">
      <c r="B629" s="153"/>
      <c r="C629" s="153"/>
      <c r="D629" s="153"/>
      <c r="E629" s="153"/>
      <c r="F629" s="153"/>
      <c r="G629" s="153"/>
      <c r="H629" s="153"/>
      <c r="I629" s="153"/>
    </row>
    <row r="630" spans="2:9" s="146" customFormat="1" ht="15.75" customHeight="1" x14ac:dyDescent="0.35">
      <c r="B630" s="153"/>
      <c r="C630" s="153"/>
      <c r="D630" s="153"/>
      <c r="E630" s="153"/>
      <c r="F630" s="153"/>
      <c r="G630" s="153"/>
      <c r="H630" s="153"/>
      <c r="I630" s="153"/>
    </row>
    <row r="631" spans="2:9" s="146" customFormat="1" ht="15.75" customHeight="1" x14ac:dyDescent="0.35">
      <c r="B631" s="153"/>
      <c r="C631" s="153"/>
      <c r="D631" s="153"/>
      <c r="E631" s="153"/>
      <c r="F631" s="153"/>
      <c r="G631" s="153"/>
      <c r="H631" s="153"/>
      <c r="I631" s="153"/>
    </row>
    <row r="632" spans="2:9" s="146" customFormat="1" ht="15.75" customHeight="1" x14ac:dyDescent="0.35">
      <c r="B632" s="153"/>
      <c r="C632" s="153"/>
      <c r="D632" s="153"/>
      <c r="E632" s="153"/>
      <c r="F632" s="153"/>
      <c r="G632" s="153"/>
      <c r="H632" s="153"/>
      <c r="I632" s="153"/>
    </row>
    <row r="633" spans="2:9" s="146" customFormat="1" ht="15.75" customHeight="1" x14ac:dyDescent="0.35">
      <c r="B633" s="153"/>
      <c r="C633" s="153"/>
      <c r="D633" s="153"/>
      <c r="E633" s="153"/>
      <c r="F633" s="153"/>
      <c r="G633" s="153"/>
      <c r="H633" s="153"/>
      <c r="I633" s="153"/>
    </row>
    <row r="634" spans="2:9" s="146" customFormat="1" ht="15.75" customHeight="1" x14ac:dyDescent="0.35">
      <c r="B634" s="153"/>
      <c r="C634" s="153"/>
      <c r="D634" s="153"/>
      <c r="E634" s="153"/>
      <c r="F634" s="153"/>
      <c r="G634" s="153"/>
      <c r="H634" s="153"/>
      <c r="I634" s="153"/>
    </row>
    <row r="635" spans="2:9" s="146" customFormat="1" ht="15.75" customHeight="1" x14ac:dyDescent="0.35">
      <c r="B635" s="153"/>
      <c r="C635" s="153"/>
      <c r="D635" s="153"/>
      <c r="E635" s="153"/>
      <c r="F635" s="153"/>
      <c r="G635" s="153"/>
      <c r="H635" s="153"/>
      <c r="I635" s="153"/>
    </row>
    <row r="636" spans="2:9" s="146" customFormat="1" ht="15.75" customHeight="1" x14ac:dyDescent="0.35">
      <c r="B636" s="153"/>
      <c r="C636" s="153"/>
      <c r="D636" s="153"/>
      <c r="E636" s="153"/>
      <c r="F636" s="153"/>
      <c r="G636" s="153"/>
      <c r="H636" s="153"/>
      <c r="I636" s="153"/>
    </row>
    <row r="637" spans="2:9" s="146" customFormat="1" ht="15.75" customHeight="1" x14ac:dyDescent="0.35">
      <c r="B637" s="153"/>
      <c r="C637" s="153"/>
      <c r="D637" s="153"/>
      <c r="E637" s="153"/>
      <c r="F637" s="153"/>
      <c r="G637" s="153"/>
      <c r="H637" s="153"/>
      <c r="I637" s="153"/>
    </row>
    <row r="638" spans="2:9" s="146" customFormat="1" ht="15.75" customHeight="1" x14ac:dyDescent="0.35">
      <c r="B638" s="153"/>
      <c r="C638" s="153"/>
      <c r="D638" s="153"/>
      <c r="E638" s="153"/>
      <c r="F638" s="153"/>
      <c r="G638" s="153"/>
      <c r="H638" s="153"/>
      <c r="I638" s="153"/>
    </row>
    <row r="639" spans="2:9" s="146" customFormat="1" ht="15.75" customHeight="1" x14ac:dyDescent="0.35">
      <c r="B639" s="153"/>
      <c r="C639" s="153"/>
      <c r="D639" s="153"/>
      <c r="E639" s="153"/>
      <c r="F639" s="153"/>
      <c r="G639" s="153"/>
      <c r="H639" s="153"/>
      <c r="I639" s="153"/>
    </row>
    <row r="640" spans="2:9" s="146" customFormat="1" ht="15.75" customHeight="1" x14ac:dyDescent="0.35">
      <c r="B640" s="153"/>
      <c r="C640" s="153"/>
      <c r="D640" s="153"/>
      <c r="E640" s="153"/>
      <c r="F640" s="153"/>
      <c r="G640" s="153"/>
      <c r="H640" s="153"/>
      <c r="I640" s="153"/>
    </row>
    <row r="641" spans="2:9" s="146" customFormat="1" ht="15.75" customHeight="1" x14ac:dyDescent="0.35">
      <c r="B641" s="153"/>
      <c r="C641" s="153"/>
      <c r="D641" s="153"/>
      <c r="E641" s="153"/>
      <c r="F641" s="153"/>
      <c r="G641" s="153"/>
      <c r="H641" s="153"/>
      <c r="I641" s="153"/>
    </row>
    <row r="642" spans="2:9" s="146" customFormat="1" ht="15.75" customHeight="1" x14ac:dyDescent="0.35">
      <c r="B642" s="153"/>
      <c r="C642" s="153"/>
      <c r="D642" s="153"/>
      <c r="E642" s="153"/>
      <c r="F642" s="153"/>
      <c r="G642" s="153"/>
      <c r="H642" s="153"/>
      <c r="I642" s="153"/>
    </row>
    <row r="643" spans="2:9" s="146" customFormat="1" ht="15.75" customHeight="1" x14ac:dyDescent="0.35">
      <c r="B643" s="153"/>
      <c r="C643" s="153"/>
      <c r="D643" s="153"/>
      <c r="E643" s="153"/>
      <c r="F643" s="153"/>
      <c r="G643" s="153"/>
      <c r="H643" s="153"/>
      <c r="I643" s="153"/>
    </row>
    <row r="644" spans="2:9" s="146" customFormat="1" ht="15.75" customHeight="1" x14ac:dyDescent="0.35">
      <c r="B644" s="153"/>
      <c r="C644" s="153"/>
      <c r="D644" s="153"/>
      <c r="E644" s="153"/>
      <c r="F644" s="153"/>
      <c r="G644" s="153"/>
      <c r="H644" s="153"/>
      <c r="I644" s="153"/>
    </row>
    <row r="645" spans="2:9" s="146" customFormat="1" ht="15.75" customHeight="1" x14ac:dyDescent="0.35">
      <c r="B645" s="153"/>
      <c r="C645" s="153"/>
      <c r="D645" s="153"/>
      <c r="E645" s="153"/>
      <c r="F645" s="153"/>
      <c r="G645" s="153"/>
      <c r="H645" s="153"/>
      <c r="I645" s="153"/>
    </row>
    <row r="646" spans="2:9" s="146" customFormat="1" ht="15.75" customHeight="1" x14ac:dyDescent="0.35">
      <c r="B646" s="153"/>
      <c r="C646" s="153"/>
      <c r="D646" s="153"/>
      <c r="E646" s="153"/>
      <c r="F646" s="153"/>
      <c r="G646" s="153"/>
      <c r="H646" s="153"/>
      <c r="I646" s="153"/>
    </row>
    <row r="647" spans="2:9" s="146" customFormat="1" ht="15.75" customHeight="1" x14ac:dyDescent="0.35">
      <c r="B647" s="153"/>
      <c r="C647" s="153"/>
      <c r="D647" s="153"/>
      <c r="E647" s="153"/>
      <c r="F647" s="153"/>
      <c r="G647" s="153"/>
      <c r="H647" s="153"/>
      <c r="I647" s="153"/>
    </row>
    <row r="648" spans="2:9" s="146" customFormat="1" ht="15.75" customHeight="1" x14ac:dyDescent="0.35">
      <c r="B648" s="153"/>
      <c r="C648" s="153"/>
      <c r="D648" s="153"/>
      <c r="E648" s="153"/>
      <c r="F648" s="153"/>
      <c r="G648" s="153"/>
      <c r="H648" s="153"/>
      <c r="I648" s="153"/>
    </row>
    <row r="649" spans="2:9" s="146" customFormat="1" ht="15.75" customHeight="1" x14ac:dyDescent="0.35">
      <c r="B649" s="153"/>
      <c r="C649" s="153"/>
      <c r="D649" s="153"/>
      <c r="E649" s="153"/>
      <c r="F649" s="153"/>
      <c r="G649" s="153"/>
      <c r="H649" s="153"/>
      <c r="I649" s="153"/>
    </row>
    <row r="650" spans="2:9" s="146" customFormat="1" ht="15.75" customHeight="1" x14ac:dyDescent="0.35">
      <c r="B650" s="153"/>
      <c r="C650" s="153"/>
      <c r="D650" s="153"/>
      <c r="E650" s="153"/>
      <c r="F650" s="153"/>
      <c r="G650" s="153"/>
      <c r="H650" s="153"/>
      <c r="I650" s="153"/>
    </row>
    <row r="651" spans="2:9" s="146" customFormat="1" ht="15.75" customHeight="1" x14ac:dyDescent="0.35">
      <c r="B651" s="153"/>
      <c r="C651" s="153"/>
      <c r="D651" s="153"/>
      <c r="E651" s="153"/>
      <c r="F651" s="153"/>
      <c r="G651" s="153"/>
      <c r="H651" s="153"/>
      <c r="I651" s="153"/>
    </row>
    <row r="652" spans="2:9" s="146" customFormat="1" ht="15.75" customHeight="1" x14ac:dyDescent="0.35">
      <c r="B652" s="153"/>
      <c r="C652" s="153"/>
      <c r="D652" s="153"/>
      <c r="E652" s="153"/>
      <c r="F652" s="153"/>
      <c r="G652" s="153"/>
      <c r="H652" s="153"/>
      <c r="I652" s="153"/>
    </row>
    <row r="653" spans="2:9" s="146" customFormat="1" ht="15.75" customHeight="1" x14ac:dyDescent="0.35">
      <c r="B653" s="153"/>
      <c r="C653" s="153"/>
      <c r="D653" s="153"/>
      <c r="E653" s="153"/>
      <c r="F653" s="153"/>
      <c r="G653" s="153"/>
      <c r="H653" s="153"/>
      <c r="I653" s="153"/>
    </row>
    <row r="654" spans="2:9" s="146" customFormat="1" ht="15.75" customHeight="1" x14ac:dyDescent="0.35">
      <c r="B654" s="153"/>
      <c r="C654" s="153"/>
      <c r="D654" s="153"/>
      <c r="E654" s="153"/>
      <c r="F654" s="153"/>
      <c r="G654" s="153"/>
      <c r="H654" s="153"/>
      <c r="I654" s="153"/>
    </row>
    <row r="655" spans="2:9" s="146" customFormat="1" ht="15.75" customHeight="1" x14ac:dyDescent="0.35">
      <c r="B655" s="153"/>
      <c r="C655" s="153"/>
      <c r="D655" s="153"/>
      <c r="E655" s="153"/>
      <c r="F655" s="153"/>
      <c r="G655" s="153"/>
      <c r="H655" s="153"/>
      <c r="I655" s="153"/>
    </row>
    <row r="656" spans="2:9" s="146" customFormat="1" ht="15.75" customHeight="1" x14ac:dyDescent="0.35">
      <c r="B656" s="153"/>
      <c r="C656" s="153"/>
      <c r="D656" s="153"/>
      <c r="E656" s="153"/>
      <c r="F656" s="153"/>
      <c r="G656" s="153"/>
      <c r="H656" s="153"/>
      <c r="I656" s="153"/>
    </row>
    <row r="657" spans="2:9" s="146" customFormat="1" ht="15.75" customHeight="1" x14ac:dyDescent="0.35">
      <c r="B657" s="153"/>
      <c r="C657" s="153"/>
      <c r="D657" s="153"/>
      <c r="E657" s="153"/>
      <c r="F657" s="153"/>
      <c r="G657" s="153"/>
      <c r="H657" s="153"/>
      <c r="I657" s="153"/>
    </row>
    <row r="658" spans="2:9" s="146" customFormat="1" ht="15.75" customHeight="1" x14ac:dyDescent="0.35">
      <c r="B658" s="153"/>
      <c r="C658" s="153"/>
      <c r="D658" s="153"/>
      <c r="E658" s="153"/>
      <c r="F658" s="153"/>
      <c r="G658" s="153"/>
      <c r="H658" s="153"/>
      <c r="I658" s="153"/>
    </row>
    <row r="659" spans="2:9" s="146" customFormat="1" ht="15.75" customHeight="1" x14ac:dyDescent="0.35">
      <c r="B659" s="153"/>
      <c r="C659" s="153"/>
      <c r="D659" s="153"/>
      <c r="E659" s="153"/>
      <c r="F659" s="153"/>
      <c r="G659" s="153"/>
      <c r="H659" s="153"/>
      <c r="I659" s="153"/>
    </row>
    <row r="660" spans="2:9" s="146" customFormat="1" ht="15.75" customHeight="1" x14ac:dyDescent="0.35">
      <c r="B660" s="153"/>
      <c r="C660" s="153"/>
      <c r="D660" s="153"/>
      <c r="E660" s="153"/>
      <c r="F660" s="153"/>
      <c r="G660" s="153"/>
      <c r="H660" s="153"/>
      <c r="I660" s="153"/>
    </row>
    <row r="661" spans="2:9" s="146" customFormat="1" ht="15.75" customHeight="1" x14ac:dyDescent="0.35">
      <c r="B661" s="153"/>
      <c r="C661" s="153"/>
      <c r="D661" s="153"/>
      <c r="E661" s="153"/>
      <c r="F661" s="153"/>
      <c r="G661" s="153"/>
      <c r="H661" s="153"/>
      <c r="I661" s="153"/>
    </row>
    <row r="662" spans="2:9" s="146" customFormat="1" ht="15.75" customHeight="1" x14ac:dyDescent="0.35">
      <c r="B662" s="153"/>
      <c r="C662" s="153"/>
      <c r="D662" s="153"/>
      <c r="E662" s="153"/>
      <c r="F662" s="153"/>
      <c r="G662" s="153"/>
      <c r="H662" s="153"/>
      <c r="I662" s="153"/>
    </row>
    <row r="663" spans="2:9" s="146" customFormat="1" ht="15.75" customHeight="1" x14ac:dyDescent="0.35">
      <c r="B663" s="153"/>
      <c r="C663" s="153"/>
      <c r="D663" s="153"/>
      <c r="E663" s="153"/>
      <c r="F663" s="153"/>
      <c r="G663" s="153"/>
      <c r="H663" s="153"/>
      <c r="I663" s="153"/>
    </row>
    <row r="664" spans="2:9" s="146" customFormat="1" ht="15.75" customHeight="1" x14ac:dyDescent="0.35">
      <c r="B664" s="153"/>
      <c r="C664" s="153"/>
      <c r="D664" s="153"/>
      <c r="E664" s="153"/>
      <c r="F664" s="153"/>
      <c r="G664" s="153"/>
      <c r="H664" s="153"/>
      <c r="I664" s="153"/>
    </row>
    <row r="665" spans="2:9" s="146" customFormat="1" ht="15.75" customHeight="1" x14ac:dyDescent="0.35">
      <c r="B665" s="153"/>
      <c r="C665" s="153"/>
      <c r="D665" s="153"/>
      <c r="E665" s="153"/>
      <c r="F665" s="153"/>
      <c r="G665" s="153"/>
      <c r="H665" s="153"/>
      <c r="I665" s="153"/>
    </row>
    <row r="666" spans="2:9" s="146" customFormat="1" ht="15.75" customHeight="1" x14ac:dyDescent="0.35">
      <c r="B666" s="153"/>
      <c r="C666" s="153"/>
      <c r="D666" s="153"/>
      <c r="E666" s="153"/>
      <c r="F666" s="153"/>
      <c r="G666" s="153"/>
      <c r="H666" s="153"/>
      <c r="I666" s="153"/>
    </row>
    <row r="667" spans="2:9" s="146" customFormat="1" ht="15.75" customHeight="1" x14ac:dyDescent="0.35">
      <c r="B667" s="153"/>
      <c r="C667" s="153"/>
      <c r="D667" s="153"/>
      <c r="E667" s="153"/>
      <c r="F667" s="153"/>
      <c r="G667" s="153"/>
      <c r="H667" s="153"/>
      <c r="I667" s="153"/>
    </row>
    <row r="668" spans="2:9" s="146" customFormat="1" ht="15.75" customHeight="1" x14ac:dyDescent="0.35">
      <c r="B668" s="153"/>
      <c r="C668" s="153"/>
      <c r="D668" s="153"/>
      <c r="E668" s="153"/>
      <c r="F668" s="153"/>
      <c r="G668" s="153"/>
      <c r="H668" s="153"/>
      <c r="I668" s="153"/>
    </row>
    <row r="669" spans="2:9" s="146" customFormat="1" ht="15.75" customHeight="1" x14ac:dyDescent="0.35">
      <c r="B669" s="153"/>
      <c r="C669" s="153"/>
      <c r="D669" s="153"/>
      <c r="E669" s="153"/>
      <c r="F669" s="153"/>
      <c r="G669" s="153"/>
      <c r="H669" s="153"/>
      <c r="I669" s="153"/>
    </row>
    <row r="670" spans="2:9" s="146" customFormat="1" ht="15.75" customHeight="1" x14ac:dyDescent="0.35">
      <c r="B670" s="153"/>
      <c r="C670" s="153"/>
      <c r="D670" s="153"/>
      <c r="E670" s="153"/>
      <c r="F670" s="153"/>
      <c r="G670" s="153"/>
      <c r="H670" s="153"/>
      <c r="I670" s="153"/>
    </row>
    <row r="671" spans="2:9" s="146" customFormat="1" ht="15.75" customHeight="1" x14ac:dyDescent="0.35">
      <c r="B671" s="153"/>
      <c r="C671" s="153"/>
      <c r="D671" s="153"/>
      <c r="E671" s="153"/>
      <c r="F671" s="153"/>
      <c r="G671" s="153"/>
      <c r="H671" s="153"/>
      <c r="I671" s="153"/>
    </row>
    <row r="672" spans="2:9" s="146" customFormat="1" ht="15.75" customHeight="1" x14ac:dyDescent="0.35">
      <c r="B672" s="153"/>
      <c r="C672" s="153"/>
      <c r="D672" s="153"/>
      <c r="E672" s="153"/>
      <c r="F672" s="153"/>
      <c r="G672" s="153"/>
      <c r="H672" s="153"/>
      <c r="I672" s="153"/>
    </row>
    <row r="673" spans="2:9" s="146" customFormat="1" ht="15.75" customHeight="1" x14ac:dyDescent="0.35">
      <c r="B673" s="153"/>
      <c r="C673" s="153"/>
      <c r="D673" s="153"/>
      <c r="E673" s="153"/>
      <c r="F673" s="153"/>
      <c r="G673" s="153"/>
      <c r="H673" s="153"/>
      <c r="I673" s="153"/>
    </row>
    <row r="674" spans="2:9" s="146" customFormat="1" ht="15.75" customHeight="1" x14ac:dyDescent="0.35">
      <c r="B674" s="153"/>
      <c r="C674" s="153"/>
      <c r="D674" s="153"/>
      <c r="E674" s="153"/>
      <c r="F674" s="153"/>
      <c r="G674" s="153"/>
      <c r="H674" s="153"/>
      <c r="I674" s="153"/>
    </row>
    <row r="675" spans="2:9" s="146" customFormat="1" ht="15.75" customHeight="1" x14ac:dyDescent="0.35">
      <c r="B675" s="153"/>
      <c r="C675" s="153"/>
      <c r="D675" s="153"/>
      <c r="E675" s="153"/>
      <c r="F675" s="153"/>
      <c r="G675" s="153"/>
      <c r="H675" s="153"/>
      <c r="I675" s="153"/>
    </row>
    <row r="676" spans="2:9" s="146" customFormat="1" ht="15.75" customHeight="1" x14ac:dyDescent="0.35">
      <c r="B676" s="153"/>
      <c r="C676" s="153"/>
      <c r="D676" s="153"/>
      <c r="E676" s="153"/>
      <c r="F676" s="153"/>
      <c r="G676" s="153"/>
      <c r="H676" s="153"/>
      <c r="I676" s="153"/>
    </row>
    <row r="677" spans="2:9" s="146" customFormat="1" ht="15.75" customHeight="1" x14ac:dyDescent="0.35">
      <c r="B677" s="153"/>
      <c r="C677" s="153"/>
      <c r="D677" s="153"/>
      <c r="E677" s="153"/>
      <c r="F677" s="153"/>
      <c r="G677" s="153"/>
      <c r="H677" s="153"/>
      <c r="I677" s="153"/>
    </row>
    <row r="678" spans="2:9" s="146" customFormat="1" ht="15.75" customHeight="1" x14ac:dyDescent="0.35">
      <c r="B678" s="153"/>
      <c r="C678" s="153"/>
      <c r="D678" s="153"/>
      <c r="E678" s="153"/>
      <c r="F678" s="153"/>
      <c r="G678" s="153"/>
      <c r="H678" s="153"/>
      <c r="I678" s="153"/>
    </row>
    <row r="679" spans="2:9" s="146" customFormat="1" ht="15.75" customHeight="1" x14ac:dyDescent="0.35">
      <c r="B679" s="153"/>
      <c r="C679" s="153"/>
      <c r="D679" s="153"/>
      <c r="E679" s="153"/>
      <c r="F679" s="153"/>
      <c r="G679" s="153"/>
      <c r="H679" s="153"/>
      <c r="I679" s="153"/>
    </row>
    <row r="680" spans="2:9" s="146" customFormat="1" ht="15.75" customHeight="1" x14ac:dyDescent="0.35">
      <c r="B680" s="153"/>
      <c r="C680" s="153"/>
      <c r="D680" s="153"/>
      <c r="E680" s="153"/>
      <c r="F680" s="153"/>
      <c r="G680" s="153"/>
      <c r="H680" s="153"/>
      <c r="I680" s="153"/>
    </row>
    <row r="681" spans="2:9" s="146" customFormat="1" ht="15.75" customHeight="1" x14ac:dyDescent="0.35">
      <c r="B681" s="153"/>
      <c r="C681" s="153"/>
      <c r="D681" s="153"/>
      <c r="E681" s="153"/>
      <c r="F681" s="153"/>
      <c r="G681" s="153"/>
      <c r="H681" s="153"/>
      <c r="I681" s="153"/>
    </row>
    <row r="682" spans="2:9" s="146" customFormat="1" ht="15.75" customHeight="1" x14ac:dyDescent="0.35">
      <c r="B682" s="153"/>
      <c r="C682" s="153"/>
      <c r="D682" s="153"/>
      <c r="E682" s="153"/>
      <c r="F682" s="153"/>
      <c r="G682" s="153"/>
      <c r="H682" s="153"/>
      <c r="I682" s="153"/>
    </row>
    <row r="683" spans="2:9" s="146" customFormat="1" ht="15.75" customHeight="1" x14ac:dyDescent="0.35">
      <c r="B683" s="153"/>
      <c r="C683" s="153"/>
      <c r="D683" s="153"/>
      <c r="E683" s="153"/>
      <c r="F683" s="153"/>
      <c r="G683" s="153"/>
      <c r="H683" s="153"/>
      <c r="I683" s="153"/>
    </row>
    <row r="684" spans="2:9" s="146" customFormat="1" ht="15.75" customHeight="1" x14ac:dyDescent="0.35">
      <c r="B684" s="153"/>
      <c r="C684" s="153"/>
      <c r="D684" s="153"/>
      <c r="E684" s="153"/>
      <c r="F684" s="153"/>
      <c r="G684" s="153"/>
      <c r="H684" s="153"/>
      <c r="I684" s="153"/>
    </row>
    <row r="685" spans="2:9" s="146" customFormat="1" ht="15.75" customHeight="1" x14ac:dyDescent="0.35">
      <c r="B685" s="153"/>
      <c r="C685" s="153"/>
      <c r="D685" s="153"/>
      <c r="E685" s="153"/>
      <c r="F685" s="153"/>
      <c r="G685" s="153"/>
      <c r="H685" s="153"/>
      <c r="I685" s="153"/>
    </row>
    <row r="686" spans="2:9" s="146" customFormat="1" ht="15.75" customHeight="1" x14ac:dyDescent="0.35">
      <c r="B686" s="153"/>
      <c r="C686" s="153"/>
      <c r="D686" s="153"/>
      <c r="E686" s="153"/>
      <c r="F686" s="153"/>
      <c r="G686" s="153"/>
      <c r="H686" s="153"/>
      <c r="I686" s="153"/>
    </row>
    <row r="687" spans="2:9" s="146" customFormat="1" ht="15.75" customHeight="1" x14ac:dyDescent="0.35">
      <c r="B687" s="153"/>
      <c r="C687" s="153"/>
      <c r="D687" s="153"/>
      <c r="E687" s="153"/>
      <c r="F687" s="153"/>
      <c r="G687" s="153"/>
      <c r="H687" s="153"/>
      <c r="I687" s="153"/>
    </row>
    <row r="688" spans="2:9" s="146" customFormat="1" ht="15.75" customHeight="1" x14ac:dyDescent="0.35">
      <c r="B688" s="153"/>
      <c r="C688" s="153"/>
      <c r="D688" s="153"/>
      <c r="E688" s="153"/>
      <c r="F688" s="153"/>
      <c r="G688" s="153"/>
      <c r="H688" s="153"/>
      <c r="I688" s="153"/>
    </row>
    <row r="689" spans="2:9" s="146" customFormat="1" ht="15.75" customHeight="1" x14ac:dyDescent="0.35">
      <c r="B689" s="153"/>
      <c r="C689" s="153"/>
      <c r="D689" s="153"/>
      <c r="E689" s="153"/>
      <c r="F689" s="153"/>
      <c r="G689" s="153"/>
      <c r="H689" s="153"/>
      <c r="I689" s="153"/>
    </row>
    <row r="690" spans="2:9" s="146" customFormat="1" ht="15.75" customHeight="1" x14ac:dyDescent="0.35">
      <c r="B690" s="153"/>
      <c r="C690" s="153"/>
      <c r="D690" s="153"/>
      <c r="E690" s="153"/>
      <c r="F690" s="153"/>
      <c r="G690" s="153"/>
      <c r="H690" s="153"/>
      <c r="I690" s="153"/>
    </row>
    <row r="691" spans="2:9" s="146" customFormat="1" ht="15.75" customHeight="1" x14ac:dyDescent="0.35">
      <c r="B691" s="153"/>
      <c r="C691" s="153"/>
      <c r="D691" s="153"/>
      <c r="E691" s="153"/>
      <c r="F691" s="153"/>
      <c r="G691" s="153"/>
      <c r="H691" s="153"/>
      <c r="I691" s="153"/>
    </row>
    <row r="692" spans="2:9" s="146" customFormat="1" ht="15.75" customHeight="1" x14ac:dyDescent="0.35">
      <c r="B692" s="153"/>
      <c r="C692" s="153"/>
      <c r="D692" s="153"/>
      <c r="E692" s="153"/>
      <c r="F692" s="153"/>
      <c r="G692" s="153"/>
      <c r="H692" s="153"/>
      <c r="I692" s="153"/>
    </row>
    <row r="693" spans="2:9" s="146" customFormat="1" ht="15.75" customHeight="1" x14ac:dyDescent="0.35">
      <c r="B693" s="153"/>
      <c r="C693" s="153"/>
      <c r="D693" s="153"/>
      <c r="E693" s="153"/>
      <c r="F693" s="153"/>
      <c r="G693" s="153"/>
      <c r="H693" s="153"/>
      <c r="I693" s="153"/>
    </row>
    <row r="694" spans="2:9" s="146" customFormat="1" ht="15.75" customHeight="1" x14ac:dyDescent="0.35">
      <c r="B694" s="153"/>
      <c r="C694" s="153"/>
      <c r="D694" s="153"/>
      <c r="E694" s="153"/>
      <c r="F694" s="153"/>
      <c r="G694" s="153"/>
      <c r="H694" s="153"/>
      <c r="I694" s="153"/>
    </row>
    <row r="695" spans="2:9" s="146" customFormat="1" ht="15.75" customHeight="1" x14ac:dyDescent="0.35">
      <c r="B695" s="153"/>
      <c r="C695" s="153"/>
      <c r="D695" s="153"/>
      <c r="E695" s="153"/>
      <c r="F695" s="153"/>
      <c r="G695" s="153"/>
      <c r="H695" s="153"/>
      <c r="I695" s="153"/>
    </row>
    <row r="696" spans="2:9" s="146" customFormat="1" ht="15.75" customHeight="1" x14ac:dyDescent="0.35">
      <c r="B696" s="153"/>
      <c r="C696" s="153"/>
      <c r="D696" s="153"/>
      <c r="E696" s="153"/>
      <c r="F696" s="153"/>
      <c r="G696" s="153"/>
      <c r="H696" s="153"/>
      <c r="I696" s="153"/>
    </row>
    <row r="697" spans="2:9" s="146" customFormat="1" ht="15.75" customHeight="1" x14ac:dyDescent="0.35">
      <c r="B697" s="153"/>
      <c r="C697" s="153"/>
      <c r="D697" s="153"/>
      <c r="E697" s="153"/>
      <c r="F697" s="153"/>
      <c r="G697" s="153"/>
      <c r="H697" s="153"/>
      <c r="I697" s="153"/>
    </row>
    <row r="698" spans="2:9" s="146" customFormat="1" ht="15.75" customHeight="1" x14ac:dyDescent="0.35">
      <c r="B698" s="153"/>
      <c r="C698" s="153"/>
      <c r="D698" s="153"/>
      <c r="E698" s="153"/>
      <c r="F698" s="153"/>
      <c r="G698" s="153"/>
      <c r="H698" s="153"/>
      <c r="I698" s="153"/>
    </row>
    <row r="699" spans="2:9" s="146" customFormat="1" ht="15.75" customHeight="1" x14ac:dyDescent="0.35">
      <c r="B699" s="153"/>
      <c r="C699" s="153"/>
      <c r="D699" s="153"/>
      <c r="E699" s="153"/>
      <c r="F699" s="153"/>
      <c r="G699" s="153"/>
      <c r="H699" s="153"/>
      <c r="I699" s="153"/>
    </row>
    <row r="700" spans="2:9" s="146" customFormat="1" ht="15.75" customHeight="1" x14ac:dyDescent="0.35">
      <c r="B700" s="153"/>
      <c r="C700" s="153"/>
      <c r="D700" s="153"/>
      <c r="E700" s="153"/>
      <c r="F700" s="153"/>
      <c r="G700" s="153"/>
      <c r="H700" s="153"/>
      <c r="I700" s="153"/>
    </row>
    <row r="701" spans="2:9" s="146" customFormat="1" ht="15.75" customHeight="1" x14ac:dyDescent="0.35">
      <c r="B701" s="153"/>
      <c r="C701" s="153"/>
      <c r="D701" s="153"/>
      <c r="E701" s="153"/>
      <c r="F701" s="153"/>
      <c r="G701" s="153"/>
      <c r="H701" s="153"/>
      <c r="I701" s="153"/>
    </row>
    <row r="702" spans="2:9" s="146" customFormat="1" ht="15.75" customHeight="1" x14ac:dyDescent="0.35">
      <c r="B702" s="153"/>
      <c r="C702" s="153"/>
      <c r="D702" s="153"/>
      <c r="E702" s="153"/>
      <c r="F702" s="153"/>
      <c r="G702" s="153"/>
      <c r="H702" s="153"/>
      <c r="I702" s="153"/>
    </row>
    <row r="703" spans="2:9" s="146" customFormat="1" ht="15.75" customHeight="1" x14ac:dyDescent="0.35">
      <c r="B703" s="153"/>
      <c r="C703" s="153"/>
      <c r="D703" s="153"/>
      <c r="E703" s="153"/>
      <c r="F703" s="153"/>
      <c r="G703" s="153"/>
      <c r="H703" s="153"/>
      <c r="I703" s="153"/>
    </row>
    <row r="704" spans="2:9" s="146" customFormat="1" ht="15.75" customHeight="1" x14ac:dyDescent="0.35">
      <c r="B704" s="153"/>
      <c r="C704" s="153"/>
      <c r="D704" s="153"/>
      <c r="E704" s="153"/>
      <c r="F704" s="153"/>
      <c r="G704" s="153"/>
      <c r="H704" s="153"/>
      <c r="I704" s="153"/>
    </row>
    <row r="705" spans="2:9" s="146" customFormat="1" ht="15.75" customHeight="1" x14ac:dyDescent="0.35">
      <c r="B705" s="153"/>
      <c r="C705" s="153"/>
      <c r="D705" s="153"/>
      <c r="E705" s="153"/>
      <c r="F705" s="153"/>
      <c r="G705" s="153"/>
      <c r="H705" s="153"/>
      <c r="I705" s="153"/>
    </row>
    <row r="706" spans="2:9" s="146" customFormat="1" ht="15.75" customHeight="1" x14ac:dyDescent="0.35">
      <c r="B706" s="153"/>
      <c r="C706" s="153"/>
      <c r="D706" s="153"/>
      <c r="E706" s="153"/>
      <c r="F706" s="153"/>
      <c r="G706" s="153"/>
      <c r="H706" s="153"/>
      <c r="I706" s="153"/>
    </row>
    <row r="707" spans="2:9" s="146" customFormat="1" ht="15.75" customHeight="1" x14ac:dyDescent="0.35">
      <c r="B707" s="153"/>
      <c r="C707" s="153"/>
      <c r="D707" s="153"/>
      <c r="E707" s="153"/>
      <c r="F707" s="153"/>
      <c r="G707" s="153"/>
      <c r="H707" s="153"/>
      <c r="I707" s="153"/>
    </row>
    <row r="708" spans="2:9" s="146" customFormat="1" ht="15.75" customHeight="1" x14ac:dyDescent="0.35">
      <c r="B708" s="153"/>
      <c r="C708" s="153"/>
      <c r="D708" s="153"/>
      <c r="E708" s="153"/>
      <c r="F708" s="153"/>
      <c r="G708" s="153"/>
      <c r="H708" s="153"/>
      <c r="I708" s="153"/>
    </row>
    <row r="709" spans="2:9" s="146" customFormat="1" ht="15.75" customHeight="1" x14ac:dyDescent="0.35">
      <c r="B709" s="153"/>
      <c r="C709" s="153"/>
      <c r="D709" s="153"/>
      <c r="E709" s="153"/>
      <c r="F709" s="153"/>
      <c r="G709" s="153"/>
      <c r="H709" s="153"/>
      <c r="I709" s="153"/>
    </row>
    <row r="710" spans="2:9" s="146" customFormat="1" ht="15.75" customHeight="1" x14ac:dyDescent="0.35">
      <c r="B710" s="153"/>
      <c r="C710" s="153"/>
      <c r="D710" s="153"/>
      <c r="E710" s="153"/>
      <c r="F710" s="153"/>
      <c r="G710" s="153"/>
      <c r="H710" s="153"/>
      <c r="I710" s="153"/>
    </row>
    <row r="711" spans="2:9" s="146" customFormat="1" ht="15.75" customHeight="1" x14ac:dyDescent="0.35">
      <c r="B711" s="153"/>
      <c r="C711" s="153"/>
      <c r="D711" s="153"/>
      <c r="E711" s="153"/>
      <c r="F711" s="153"/>
      <c r="G711" s="153"/>
      <c r="H711" s="153"/>
      <c r="I711" s="153"/>
    </row>
    <row r="712" spans="2:9" s="146" customFormat="1" ht="15.75" customHeight="1" x14ac:dyDescent="0.35">
      <c r="B712" s="153"/>
      <c r="C712" s="153"/>
      <c r="D712" s="153"/>
      <c r="E712" s="153"/>
      <c r="F712" s="153"/>
      <c r="G712" s="153"/>
      <c r="H712" s="153"/>
      <c r="I712" s="153"/>
    </row>
    <row r="713" spans="2:9" s="146" customFormat="1" ht="15.75" customHeight="1" x14ac:dyDescent="0.35">
      <c r="B713" s="153"/>
      <c r="C713" s="153"/>
      <c r="D713" s="153"/>
      <c r="E713" s="153"/>
      <c r="F713" s="153"/>
      <c r="G713" s="153"/>
      <c r="H713" s="153"/>
      <c r="I713" s="153"/>
    </row>
    <row r="714" spans="2:9" s="146" customFormat="1" ht="15.75" customHeight="1" x14ac:dyDescent="0.35">
      <c r="B714" s="153"/>
      <c r="C714" s="153"/>
      <c r="D714" s="153"/>
      <c r="E714" s="153"/>
      <c r="F714" s="153"/>
      <c r="G714" s="153"/>
      <c r="H714" s="153"/>
      <c r="I714" s="153"/>
    </row>
    <row r="715" spans="2:9" s="146" customFormat="1" ht="15.75" customHeight="1" x14ac:dyDescent="0.35">
      <c r="B715" s="153"/>
      <c r="C715" s="153"/>
      <c r="D715" s="153"/>
      <c r="E715" s="153"/>
      <c r="F715" s="153"/>
      <c r="G715" s="153"/>
      <c r="H715" s="153"/>
      <c r="I715" s="153"/>
    </row>
    <row r="716" spans="2:9" s="146" customFormat="1" ht="15.75" customHeight="1" x14ac:dyDescent="0.35">
      <c r="B716" s="153"/>
      <c r="C716" s="153"/>
      <c r="D716" s="153"/>
      <c r="E716" s="153"/>
      <c r="F716" s="153"/>
      <c r="G716" s="153"/>
      <c r="H716" s="153"/>
      <c r="I716" s="153"/>
    </row>
    <row r="717" spans="2:9" s="146" customFormat="1" ht="15.75" customHeight="1" x14ac:dyDescent="0.35">
      <c r="B717" s="153"/>
      <c r="C717" s="153"/>
      <c r="D717" s="153"/>
      <c r="E717" s="153"/>
      <c r="F717" s="153"/>
      <c r="G717" s="153"/>
      <c r="H717" s="153"/>
      <c r="I717" s="153"/>
    </row>
    <row r="718" spans="2:9" s="146" customFormat="1" ht="15.75" customHeight="1" x14ac:dyDescent="0.35">
      <c r="B718" s="153"/>
      <c r="C718" s="153"/>
      <c r="D718" s="153"/>
      <c r="E718" s="153"/>
      <c r="F718" s="153"/>
      <c r="G718" s="153"/>
      <c r="H718" s="153"/>
      <c r="I718" s="153"/>
    </row>
    <row r="719" spans="2:9" s="146" customFormat="1" ht="15.75" customHeight="1" x14ac:dyDescent="0.35">
      <c r="B719" s="153"/>
      <c r="C719" s="153"/>
      <c r="D719" s="153"/>
      <c r="E719" s="153"/>
      <c r="F719" s="153"/>
      <c r="G719" s="153"/>
      <c r="H719" s="153"/>
      <c r="I719" s="153"/>
    </row>
    <row r="720" spans="2:9" s="146" customFormat="1" ht="15.75" customHeight="1" x14ac:dyDescent="0.35">
      <c r="B720" s="153"/>
      <c r="C720" s="153"/>
      <c r="D720" s="153"/>
      <c r="E720" s="153"/>
      <c r="F720" s="153"/>
      <c r="G720" s="153"/>
      <c r="H720" s="153"/>
      <c r="I720" s="153"/>
    </row>
    <row r="721" spans="2:9" s="146" customFormat="1" ht="15.75" customHeight="1" x14ac:dyDescent="0.35">
      <c r="B721" s="153"/>
      <c r="C721" s="153"/>
      <c r="D721" s="153"/>
      <c r="E721" s="153"/>
      <c r="F721" s="153"/>
      <c r="G721" s="153"/>
      <c r="H721" s="153"/>
      <c r="I721" s="153"/>
    </row>
    <row r="722" spans="2:9" s="146" customFormat="1" ht="15.75" customHeight="1" x14ac:dyDescent="0.35">
      <c r="B722" s="153"/>
      <c r="C722" s="153"/>
      <c r="D722" s="153"/>
      <c r="E722" s="153"/>
      <c r="F722" s="153"/>
      <c r="G722" s="153"/>
      <c r="H722" s="153"/>
      <c r="I722" s="153"/>
    </row>
    <row r="723" spans="2:9" s="146" customFormat="1" ht="15.75" customHeight="1" x14ac:dyDescent="0.35">
      <c r="B723" s="153"/>
      <c r="C723" s="153"/>
      <c r="D723" s="153"/>
      <c r="E723" s="153"/>
      <c r="F723" s="153"/>
      <c r="G723" s="153"/>
      <c r="H723" s="153"/>
      <c r="I723" s="153"/>
    </row>
    <row r="724" spans="2:9" s="146" customFormat="1" ht="15.75" customHeight="1" x14ac:dyDescent="0.35">
      <c r="B724" s="153"/>
      <c r="C724" s="153"/>
      <c r="D724" s="153"/>
      <c r="E724" s="153"/>
      <c r="F724" s="153"/>
      <c r="G724" s="153"/>
      <c r="H724" s="153"/>
      <c r="I724" s="153"/>
    </row>
    <row r="725" spans="2:9" s="146" customFormat="1" ht="15.75" customHeight="1" x14ac:dyDescent="0.35">
      <c r="B725" s="153"/>
      <c r="C725" s="153"/>
      <c r="D725" s="153"/>
      <c r="E725" s="153"/>
      <c r="F725" s="153"/>
      <c r="G725" s="153"/>
      <c r="H725" s="153"/>
      <c r="I725" s="153"/>
    </row>
    <row r="726" spans="2:9" s="146" customFormat="1" ht="15.75" customHeight="1" x14ac:dyDescent="0.35">
      <c r="B726" s="153"/>
      <c r="C726" s="153"/>
      <c r="D726" s="153"/>
      <c r="E726" s="153"/>
      <c r="F726" s="153"/>
      <c r="G726" s="153"/>
      <c r="H726" s="153"/>
      <c r="I726" s="153"/>
    </row>
    <row r="727" spans="2:9" s="146" customFormat="1" ht="15.75" customHeight="1" x14ac:dyDescent="0.35">
      <c r="B727" s="153"/>
      <c r="C727" s="153"/>
      <c r="D727" s="153"/>
      <c r="E727" s="153"/>
      <c r="F727" s="153"/>
      <c r="G727" s="153"/>
      <c r="H727" s="153"/>
      <c r="I727" s="153"/>
    </row>
    <row r="728" spans="2:9" s="146" customFormat="1" ht="15.75" customHeight="1" x14ac:dyDescent="0.35">
      <c r="B728" s="153"/>
      <c r="C728" s="153"/>
      <c r="D728" s="153"/>
      <c r="E728" s="153"/>
      <c r="F728" s="153"/>
      <c r="G728" s="153"/>
      <c r="H728" s="153"/>
      <c r="I728" s="153"/>
    </row>
    <row r="729" spans="2:9" s="146" customFormat="1" ht="15.75" customHeight="1" x14ac:dyDescent="0.35">
      <c r="B729" s="153"/>
      <c r="C729" s="153"/>
      <c r="D729" s="153"/>
      <c r="E729" s="153"/>
      <c r="F729" s="153"/>
      <c r="G729" s="153"/>
      <c r="H729" s="153"/>
      <c r="I729" s="153"/>
    </row>
    <row r="730" spans="2:9" s="146" customFormat="1" ht="15.75" customHeight="1" x14ac:dyDescent="0.35">
      <c r="B730" s="153"/>
      <c r="C730" s="153"/>
      <c r="D730" s="153"/>
      <c r="E730" s="153"/>
      <c r="F730" s="153"/>
      <c r="G730" s="153"/>
      <c r="H730" s="153"/>
      <c r="I730" s="153"/>
    </row>
    <row r="731" spans="2:9" s="146" customFormat="1" ht="15.75" customHeight="1" x14ac:dyDescent="0.35">
      <c r="B731" s="153"/>
      <c r="C731" s="153"/>
      <c r="D731" s="153"/>
      <c r="E731" s="153"/>
      <c r="F731" s="153"/>
      <c r="G731" s="153"/>
      <c r="H731" s="153"/>
      <c r="I731" s="153"/>
    </row>
    <row r="732" spans="2:9" s="146" customFormat="1" ht="15.75" customHeight="1" x14ac:dyDescent="0.35">
      <c r="B732" s="153"/>
      <c r="C732" s="153"/>
      <c r="D732" s="153"/>
      <c r="E732" s="153"/>
      <c r="F732" s="153"/>
      <c r="G732" s="153"/>
      <c r="H732" s="153"/>
      <c r="I732" s="153"/>
    </row>
    <row r="733" spans="2:9" s="146" customFormat="1" ht="15.75" customHeight="1" x14ac:dyDescent="0.35">
      <c r="B733" s="153"/>
      <c r="C733" s="153"/>
      <c r="D733" s="153"/>
      <c r="E733" s="153"/>
      <c r="F733" s="153"/>
      <c r="G733" s="153"/>
      <c r="H733" s="153"/>
      <c r="I733" s="153"/>
    </row>
    <row r="734" spans="2:9" s="146" customFormat="1" ht="15.75" customHeight="1" x14ac:dyDescent="0.35">
      <c r="B734" s="153"/>
      <c r="C734" s="153"/>
      <c r="D734" s="153"/>
      <c r="E734" s="153"/>
      <c r="F734" s="153"/>
      <c r="G734" s="153"/>
      <c r="H734" s="153"/>
      <c r="I734" s="153"/>
    </row>
    <row r="735" spans="2:9" s="146" customFormat="1" ht="15.75" customHeight="1" x14ac:dyDescent="0.35">
      <c r="B735" s="153"/>
      <c r="C735" s="153"/>
      <c r="D735" s="153"/>
      <c r="E735" s="153"/>
      <c r="F735" s="153"/>
      <c r="G735" s="153"/>
      <c r="H735" s="153"/>
      <c r="I735" s="153"/>
    </row>
    <row r="736" spans="2:9" s="146" customFormat="1" ht="15.75" customHeight="1" x14ac:dyDescent="0.35">
      <c r="B736" s="153"/>
      <c r="C736" s="153"/>
      <c r="D736" s="153"/>
      <c r="E736" s="153"/>
      <c r="F736" s="153"/>
      <c r="G736" s="153"/>
      <c r="H736" s="153"/>
      <c r="I736" s="153"/>
    </row>
    <row r="737" spans="2:9" s="146" customFormat="1" ht="15.75" customHeight="1" x14ac:dyDescent="0.35">
      <c r="B737" s="153"/>
      <c r="C737" s="153"/>
      <c r="D737" s="153"/>
      <c r="E737" s="153"/>
      <c r="F737" s="153"/>
      <c r="G737" s="153"/>
      <c r="H737" s="153"/>
      <c r="I737" s="153"/>
    </row>
    <row r="738" spans="2:9" s="146" customFormat="1" ht="15.75" customHeight="1" x14ac:dyDescent="0.35">
      <c r="B738" s="153"/>
      <c r="C738" s="153"/>
      <c r="D738" s="153"/>
      <c r="E738" s="153"/>
      <c r="F738" s="153"/>
      <c r="G738" s="153"/>
      <c r="H738" s="153"/>
      <c r="I738" s="153"/>
    </row>
    <row r="739" spans="2:9" s="146" customFormat="1" ht="15.75" customHeight="1" x14ac:dyDescent="0.35">
      <c r="B739" s="153"/>
      <c r="C739" s="153"/>
      <c r="D739" s="153"/>
      <c r="E739" s="153"/>
      <c r="F739" s="153"/>
      <c r="G739" s="153"/>
      <c r="H739" s="153"/>
      <c r="I739" s="153"/>
    </row>
    <row r="740" spans="2:9" s="146" customFormat="1" ht="15.75" customHeight="1" x14ac:dyDescent="0.35">
      <c r="B740" s="153"/>
      <c r="C740" s="153"/>
      <c r="D740" s="153"/>
      <c r="E740" s="153"/>
      <c r="F740" s="153"/>
      <c r="G740" s="153"/>
      <c r="H740" s="153"/>
      <c r="I740" s="153"/>
    </row>
    <row r="741" spans="2:9" s="146" customFormat="1" ht="15.75" customHeight="1" x14ac:dyDescent="0.35">
      <c r="B741" s="153"/>
      <c r="C741" s="153"/>
      <c r="D741" s="153"/>
      <c r="E741" s="153"/>
      <c r="F741" s="153"/>
      <c r="G741" s="153"/>
      <c r="H741" s="153"/>
      <c r="I741" s="153"/>
    </row>
    <row r="742" spans="2:9" s="146" customFormat="1" ht="15.75" customHeight="1" x14ac:dyDescent="0.35">
      <c r="B742" s="153"/>
      <c r="C742" s="153"/>
      <c r="D742" s="153"/>
      <c r="E742" s="153"/>
      <c r="F742" s="153"/>
      <c r="G742" s="153"/>
      <c r="H742" s="153"/>
      <c r="I742" s="153"/>
    </row>
    <row r="743" spans="2:9" s="146" customFormat="1" ht="15.75" customHeight="1" x14ac:dyDescent="0.35">
      <c r="B743" s="153"/>
      <c r="C743" s="153"/>
      <c r="D743" s="153"/>
      <c r="E743" s="153"/>
      <c r="F743" s="153"/>
      <c r="G743" s="153"/>
      <c r="H743" s="153"/>
      <c r="I743" s="153"/>
    </row>
    <row r="744" spans="2:9" s="146" customFormat="1" ht="15.75" customHeight="1" x14ac:dyDescent="0.35">
      <c r="B744" s="153"/>
      <c r="C744" s="153"/>
      <c r="D744" s="153"/>
      <c r="E744" s="153"/>
      <c r="F744" s="153"/>
      <c r="G744" s="153"/>
      <c r="H744" s="153"/>
      <c r="I744" s="153"/>
    </row>
    <row r="745" spans="2:9" s="146" customFormat="1" ht="15.75" customHeight="1" x14ac:dyDescent="0.35">
      <c r="B745" s="153"/>
      <c r="C745" s="153"/>
      <c r="D745" s="153"/>
      <c r="E745" s="153"/>
      <c r="F745" s="153"/>
      <c r="G745" s="153"/>
      <c r="H745" s="153"/>
      <c r="I745" s="153"/>
    </row>
    <row r="746" spans="2:9" s="146" customFormat="1" ht="15.75" customHeight="1" x14ac:dyDescent="0.35">
      <c r="B746" s="153"/>
      <c r="C746" s="153"/>
      <c r="D746" s="153"/>
      <c r="E746" s="153"/>
      <c r="F746" s="153"/>
      <c r="G746" s="153"/>
      <c r="H746" s="153"/>
      <c r="I746" s="153"/>
    </row>
    <row r="747" spans="2:9" s="146" customFormat="1" ht="15.75" customHeight="1" x14ac:dyDescent="0.35">
      <c r="B747" s="153"/>
      <c r="C747" s="153"/>
      <c r="D747" s="153"/>
      <c r="E747" s="153"/>
      <c r="F747" s="153"/>
      <c r="G747" s="153"/>
      <c r="H747" s="153"/>
      <c r="I747" s="153"/>
    </row>
    <row r="748" spans="2:9" s="146" customFormat="1" ht="15.75" customHeight="1" x14ac:dyDescent="0.35">
      <c r="B748" s="153"/>
      <c r="C748" s="153"/>
      <c r="D748" s="153"/>
      <c r="E748" s="153"/>
      <c r="F748" s="153"/>
      <c r="G748" s="153"/>
      <c r="H748" s="153"/>
      <c r="I748" s="153"/>
    </row>
    <row r="749" spans="2:9" s="146" customFormat="1" ht="15.75" customHeight="1" x14ac:dyDescent="0.35">
      <c r="B749" s="153"/>
      <c r="C749" s="153"/>
      <c r="D749" s="153"/>
      <c r="E749" s="153"/>
      <c r="F749" s="153"/>
      <c r="G749" s="153"/>
      <c r="H749" s="153"/>
      <c r="I749" s="153"/>
    </row>
    <row r="750" spans="2:9" s="146" customFormat="1" ht="15.75" customHeight="1" x14ac:dyDescent="0.35">
      <c r="B750" s="153"/>
      <c r="C750" s="153"/>
      <c r="D750" s="153"/>
      <c r="E750" s="153"/>
      <c r="F750" s="153"/>
      <c r="G750" s="153"/>
      <c r="H750" s="153"/>
      <c r="I750" s="153"/>
    </row>
    <row r="751" spans="2:9" s="146" customFormat="1" ht="15.75" customHeight="1" x14ac:dyDescent="0.35">
      <c r="B751" s="153"/>
      <c r="C751" s="153"/>
      <c r="D751" s="153"/>
      <c r="E751" s="153"/>
      <c r="F751" s="153"/>
      <c r="G751" s="153"/>
      <c r="H751" s="153"/>
      <c r="I751" s="153"/>
    </row>
    <row r="752" spans="2:9" s="146" customFormat="1" ht="15.75" customHeight="1" x14ac:dyDescent="0.35">
      <c r="B752" s="153"/>
      <c r="C752" s="153"/>
      <c r="D752" s="153"/>
      <c r="E752" s="153"/>
      <c r="F752" s="153"/>
      <c r="G752" s="153"/>
      <c r="H752" s="153"/>
      <c r="I752" s="153"/>
    </row>
    <row r="753" spans="2:9" s="146" customFormat="1" ht="15.75" customHeight="1" x14ac:dyDescent="0.35">
      <c r="B753" s="153"/>
      <c r="C753" s="153"/>
      <c r="D753" s="153"/>
      <c r="E753" s="153"/>
      <c r="F753" s="153"/>
      <c r="G753" s="153"/>
      <c r="H753" s="153"/>
      <c r="I753" s="153"/>
    </row>
    <row r="754" spans="2:9" s="146" customFormat="1" ht="15.75" customHeight="1" x14ac:dyDescent="0.35">
      <c r="B754" s="153"/>
      <c r="C754" s="153"/>
      <c r="D754" s="153"/>
      <c r="E754" s="153"/>
      <c r="F754" s="153"/>
      <c r="G754" s="153"/>
      <c r="H754" s="153"/>
      <c r="I754" s="153"/>
    </row>
    <row r="755" spans="2:9" s="146" customFormat="1" ht="15.75" customHeight="1" x14ac:dyDescent="0.35">
      <c r="B755" s="153"/>
      <c r="C755" s="153"/>
      <c r="D755" s="153"/>
      <c r="E755" s="153"/>
      <c r="F755" s="153"/>
      <c r="G755" s="153"/>
      <c r="H755" s="153"/>
      <c r="I755" s="153"/>
    </row>
    <row r="756" spans="2:9" s="146" customFormat="1" ht="15.75" customHeight="1" x14ac:dyDescent="0.35">
      <c r="B756" s="153"/>
      <c r="C756" s="153"/>
      <c r="D756" s="153"/>
      <c r="E756" s="153"/>
      <c r="F756" s="153"/>
      <c r="G756" s="153"/>
      <c r="H756" s="153"/>
      <c r="I756" s="153"/>
    </row>
    <row r="757" spans="2:9" s="146" customFormat="1" ht="15.75" customHeight="1" x14ac:dyDescent="0.35">
      <c r="B757" s="153"/>
      <c r="C757" s="153"/>
      <c r="D757" s="153"/>
      <c r="E757" s="153"/>
      <c r="F757" s="153"/>
      <c r="G757" s="153"/>
      <c r="H757" s="153"/>
      <c r="I757" s="153"/>
    </row>
    <row r="758" spans="2:9" s="146" customFormat="1" ht="15.75" customHeight="1" x14ac:dyDescent="0.35">
      <c r="B758" s="153"/>
      <c r="C758" s="153"/>
      <c r="D758" s="153"/>
      <c r="E758" s="153"/>
      <c r="F758" s="153"/>
      <c r="G758" s="153"/>
      <c r="H758" s="153"/>
      <c r="I758" s="153"/>
    </row>
    <row r="759" spans="2:9" s="146" customFormat="1" ht="15.75" customHeight="1" x14ac:dyDescent="0.35">
      <c r="B759" s="153"/>
      <c r="C759" s="153"/>
      <c r="D759" s="153"/>
      <c r="E759" s="153"/>
      <c r="F759" s="153"/>
      <c r="G759" s="153"/>
      <c r="H759" s="153"/>
      <c r="I759" s="153"/>
    </row>
    <row r="760" spans="2:9" s="146" customFormat="1" ht="15.75" customHeight="1" x14ac:dyDescent="0.35">
      <c r="B760" s="153"/>
      <c r="C760" s="153"/>
      <c r="D760" s="153"/>
      <c r="E760" s="153"/>
      <c r="F760" s="153"/>
      <c r="G760" s="153"/>
      <c r="H760" s="153"/>
      <c r="I760" s="153"/>
    </row>
    <row r="761" spans="2:9" s="146" customFormat="1" ht="15.75" customHeight="1" x14ac:dyDescent="0.35">
      <c r="B761" s="153"/>
      <c r="C761" s="153"/>
      <c r="D761" s="153"/>
      <c r="E761" s="153"/>
      <c r="F761" s="153"/>
      <c r="G761" s="153"/>
      <c r="H761" s="153"/>
      <c r="I761" s="153"/>
    </row>
    <row r="762" spans="2:9" s="146" customFormat="1" ht="15.75" customHeight="1" x14ac:dyDescent="0.35">
      <c r="B762" s="153"/>
      <c r="C762" s="153"/>
      <c r="D762" s="153"/>
      <c r="E762" s="153"/>
      <c r="F762" s="153"/>
      <c r="G762" s="153"/>
      <c r="H762" s="153"/>
      <c r="I762" s="153"/>
    </row>
    <row r="763" spans="2:9" s="146" customFormat="1" ht="15.75" customHeight="1" x14ac:dyDescent="0.35">
      <c r="B763" s="153"/>
      <c r="C763" s="153"/>
      <c r="D763" s="153"/>
      <c r="E763" s="153"/>
      <c r="F763" s="153"/>
      <c r="G763" s="153"/>
      <c r="H763" s="153"/>
      <c r="I763" s="153"/>
    </row>
    <row r="764" spans="2:9" s="146" customFormat="1" ht="15.75" customHeight="1" x14ac:dyDescent="0.35">
      <c r="B764" s="153"/>
      <c r="C764" s="153"/>
      <c r="D764" s="153"/>
      <c r="E764" s="153"/>
      <c r="F764" s="153"/>
      <c r="G764" s="153"/>
      <c r="H764" s="153"/>
      <c r="I764" s="153"/>
    </row>
    <row r="765" spans="2:9" s="146" customFormat="1" ht="15.75" customHeight="1" x14ac:dyDescent="0.35">
      <c r="B765" s="153"/>
      <c r="C765" s="153"/>
      <c r="D765" s="153"/>
      <c r="E765" s="153"/>
      <c r="F765" s="153"/>
      <c r="G765" s="153"/>
      <c r="H765" s="153"/>
      <c r="I765" s="153"/>
    </row>
    <row r="766" spans="2:9" s="146" customFormat="1" ht="15.75" customHeight="1" x14ac:dyDescent="0.35">
      <c r="B766" s="153"/>
      <c r="C766" s="153"/>
      <c r="D766" s="153"/>
      <c r="E766" s="153"/>
      <c r="F766" s="153"/>
      <c r="G766" s="153"/>
      <c r="H766" s="153"/>
      <c r="I766" s="153"/>
    </row>
    <row r="767" spans="2:9" s="146" customFormat="1" ht="15.75" customHeight="1" x14ac:dyDescent="0.35">
      <c r="B767" s="153"/>
      <c r="C767" s="153"/>
      <c r="D767" s="153"/>
      <c r="E767" s="153"/>
      <c r="F767" s="153"/>
      <c r="G767" s="153"/>
      <c r="H767" s="153"/>
      <c r="I767" s="153"/>
    </row>
    <row r="768" spans="2:9" s="146" customFormat="1" ht="15.75" customHeight="1" x14ac:dyDescent="0.35">
      <c r="B768" s="153"/>
      <c r="C768" s="153"/>
      <c r="D768" s="153"/>
      <c r="E768" s="153"/>
      <c r="F768" s="153"/>
      <c r="G768" s="153"/>
      <c r="H768" s="153"/>
      <c r="I768" s="153"/>
    </row>
    <row r="769" spans="2:9" s="146" customFormat="1" ht="15.75" customHeight="1" x14ac:dyDescent="0.35">
      <c r="B769" s="153"/>
      <c r="C769" s="153"/>
      <c r="D769" s="153"/>
      <c r="E769" s="153"/>
      <c r="F769" s="153"/>
      <c r="G769" s="153"/>
      <c r="H769" s="153"/>
      <c r="I769" s="153"/>
    </row>
    <row r="770" spans="2:9" s="146" customFormat="1" ht="15.75" customHeight="1" x14ac:dyDescent="0.35">
      <c r="B770" s="153"/>
      <c r="C770" s="153"/>
      <c r="D770" s="153"/>
      <c r="E770" s="153"/>
      <c r="F770" s="153"/>
      <c r="G770" s="153"/>
      <c r="H770" s="153"/>
      <c r="I770" s="153"/>
    </row>
    <row r="771" spans="2:9" s="146" customFormat="1" ht="15.75" customHeight="1" x14ac:dyDescent="0.35">
      <c r="B771" s="153"/>
      <c r="C771" s="153"/>
      <c r="D771" s="153"/>
      <c r="E771" s="153"/>
      <c r="F771" s="153"/>
      <c r="G771" s="153"/>
      <c r="H771" s="153"/>
      <c r="I771" s="153"/>
    </row>
    <row r="772" spans="2:9" s="146" customFormat="1" ht="15.75" customHeight="1" x14ac:dyDescent="0.35">
      <c r="B772" s="153"/>
      <c r="C772" s="153"/>
      <c r="D772" s="153"/>
      <c r="E772" s="153"/>
      <c r="F772" s="153"/>
      <c r="G772" s="153"/>
      <c r="H772" s="153"/>
      <c r="I772" s="153"/>
    </row>
    <row r="773" spans="2:9" s="146" customFormat="1" ht="15.75" customHeight="1" x14ac:dyDescent="0.35">
      <c r="B773" s="153"/>
      <c r="C773" s="153"/>
      <c r="D773" s="153"/>
      <c r="E773" s="153"/>
      <c r="F773" s="153"/>
      <c r="G773" s="153"/>
      <c r="H773" s="153"/>
      <c r="I773" s="153"/>
    </row>
    <row r="774" spans="2:9" s="146" customFormat="1" ht="15.75" customHeight="1" x14ac:dyDescent="0.35">
      <c r="B774" s="153"/>
      <c r="C774" s="153"/>
      <c r="D774" s="153"/>
      <c r="E774" s="153"/>
      <c r="F774" s="153"/>
      <c r="G774" s="153"/>
      <c r="H774" s="153"/>
      <c r="I774" s="153"/>
    </row>
    <row r="775" spans="2:9" s="146" customFormat="1" ht="15.75" customHeight="1" x14ac:dyDescent="0.35">
      <c r="B775" s="153"/>
      <c r="C775" s="153"/>
      <c r="D775" s="153"/>
      <c r="E775" s="153"/>
      <c r="F775" s="153"/>
      <c r="G775" s="153"/>
      <c r="H775" s="153"/>
      <c r="I775" s="153"/>
    </row>
    <row r="776" spans="2:9" s="146" customFormat="1" ht="15.75" customHeight="1" x14ac:dyDescent="0.35">
      <c r="B776" s="153"/>
      <c r="C776" s="153"/>
      <c r="D776" s="153"/>
      <c r="E776" s="153"/>
      <c r="F776" s="153"/>
      <c r="G776" s="153"/>
      <c r="H776" s="153"/>
      <c r="I776" s="153"/>
    </row>
    <row r="777" spans="2:9" s="146" customFormat="1" ht="15.75" customHeight="1" x14ac:dyDescent="0.35">
      <c r="B777" s="153"/>
      <c r="C777" s="153"/>
      <c r="D777" s="153"/>
      <c r="E777" s="153"/>
      <c r="F777" s="153"/>
      <c r="G777" s="153"/>
      <c r="H777" s="153"/>
      <c r="I777" s="153"/>
    </row>
    <row r="778" spans="2:9" s="146" customFormat="1" ht="15.75" customHeight="1" x14ac:dyDescent="0.35">
      <c r="B778" s="153"/>
      <c r="C778" s="153"/>
      <c r="D778" s="153"/>
      <c r="E778" s="153"/>
      <c r="F778" s="153"/>
      <c r="G778" s="153"/>
      <c r="H778" s="153"/>
      <c r="I778" s="153"/>
    </row>
    <row r="779" spans="2:9" s="146" customFormat="1" ht="15.75" customHeight="1" x14ac:dyDescent="0.35">
      <c r="B779" s="153"/>
      <c r="C779" s="153"/>
      <c r="D779" s="153"/>
      <c r="E779" s="153"/>
      <c r="F779" s="153"/>
      <c r="G779" s="153"/>
      <c r="H779" s="153"/>
      <c r="I779" s="153"/>
    </row>
    <row r="780" spans="2:9" s="146" customFormat="1" ht="15.75" customHeight="1" x14ac:dyDescent="0.35">
      <c r="B780" s="153"/>
      <c r="C780" s="153"/>
      <c r="D780" s="153"/>
      <c r="E780" s="153"/>
      <c r="F780" s="153"/>
      <c r="G780" s="153"/>
      <c r="H780" s="153"/>
      <c r="I780" s="153"/>
    </row>
    <row r="781" spans="2:9" s="146" customFormat="1" ht="15.75" customHeight="1" x14ac:dyDescent="0.35">
      <c r="B781" s="153"/>
      <c r="C781" s="153"/>
      <c r="D781" s="153"/>
      <c r="E781" s="153"/>
      <c r="F781" s="153"/>
      <c r="G781" s="153"/>
      <c r="H781" s="153"/>
      <c r="I781" s="153"/>
    </row>
    <row r="782" spans="2:9" s="146" customFormat="1" ht="15.75" customHeight="1" x14ac:dyDescent="0.35">
      <c r="B782" s="153"/>
      <c r="C782" s="153"/>
      <c r="D782" s="153"/>
      <c r="E782" s="153"/>
      <c r="F782" s="153"/>
      <c r="G782" s="153"/>
      <c r="H782" s="153"/>
      <c r="I782" s="153"/>
    </row>
    <row r="783" spans="2:9" s="146" customFormat="1" ht="15.75" customHeight="1" x14ac:dyDescent="0.35">
      <c r="B783" s="153"/>
      <c r="C783" s="153"/>
      <c r="D783" s="153"/>
      <c r="E783" s="153"/>
      <c r="F783" s="153"/>
      <c r="G783" s="153"/>
      <c r="H783" s="153"/>
      <c r="I783" s="153"/>
    </row>
    <row r="784" spans="2:9" s="146" customFormat="1" ht="15.75" customHeight="1" x14ac:dyDescent="0.35">
      <c r="B784" s="153"/>
      <c r="C784" s="153"/>
      <c r="D784" s="153"/>
      <c r="E784" s="153"/>
      <c r="F784" s="153"/>
      <c r="G784" s="153"/>
      <c r="H784" s="153"/>
      <c r="I784" s="153"/>
    </row>
    <row r="785" spans="2:9" s="146" customFormat="1" ht="15.75" customHeight="1" x14ac:dyDescent="0.35">
      <c r="B785" s="153"/>
      <c r="C785" s="153"/>
      <c r="D785" s="153"/>
      <c r="E785" s="153"/>
      <c r="F785" s="153"/>
      <c r="G785" s="153"/>
      <c r="H785" s="153"/>
      <c r="I785" s="153"/>
    </row>
    <row r="786" spans="2:9" s="146" customFormat="1" ht="15.75" customHeight="1" x14ac:dyDescent="0.35">
      <c r="B786" s="153"/>
      <c r="C786" s="153"/>
      <c r="D786" s="153"/>
      <c r="E786" s="153"/>
      <c r="F786" s="153"/>
      <c r="G786" s="153"/>
      <c r="H786" s="153"/>
      <c r="I786" s="153"/>
    </row>
    <row r="787" spans="2:9" s="146" customFormat="1" ht="15.75" customHeight="1" x14ac:dyDescent="0.35">
      <c r="B787" s="153"/>
      <c r="C787" s="153"/>
      <c r="D787" s="153"/>
      <c r="E787" s="153"/>
      <c r="F787" s="153"/>
      <c r="G787" s="153"/>
      <c r="H787" s="153"/>
      <c r="I787" s="153"/>
    </row>
    <row r="788" spans="2:9" s="146" customFormat="1" ht="15.75" customHeight="1" x14ac:dyDescent="0.35">
      <c r="B788" s="153"/>
      <c r="C788" s="153"/>
      <c r="D788" s="153"/>
      <c r="E788" s="153"/>
      <c r="F788" s="153"/>
      <c r="G788" s="153"/>
      <c r="H788" s="153"/>
      <c r="I788" s="153"/>
    </row>
    <row r="789" spans="2:9" s="146" customFormat="1" ht="15.75" customHeight="1" x14ac:dyDescent="0.35">
      <c r="B789" s="153"/>
      <c r="C789" s="153"/>
      <c r="D789" s="153"/>
      <c r="E789" s="153"/>
      <c r="F789" s="153"/>
      <c r="G789" s="153"/>
      <c r="H789" s="153"/>
      <c r="I789" s="153"/>
    </row>
    <row r="790" spans="2:9" s="146" customFormat="1" ht="15.75" customHeight="1" x14ac:dyDescent="0.35">
      <c r="B790" s="153"/>
      <c r="C790" s="153"/>
      <c r="D790" s="153"/>
      <c r="E790" s="153"/>
      <c r="F790" s="153"/>
      <c r="G790" s="153"/>
      <c r="H790" s="153"/>
      <c r="I790" s="153"/>
    </row>
    <row r="791" spans="2:9" s="146" customFormat="1" ht="15.75" customHeight="1" x14ac:dyDescent="0.35">
      <c r="B791" s="153"/>
      <c r="C791" s="153"/>
      <c r="D791" s="153"/>
      <c r="E791" s="153"/>
      <c r="F791" s="153"/>
      <c r="G791" s="153"/>
      <c r="H791" s="153"/>
      <c r="I791" s="153"/>
    </row>
    <row r="792" spans="2:9" s="146" customFormat="1" ht="15.75" customHeight="1" x14ac:dyDescent="0.35">
      <c r="B792" s="153"/>
      <c r="C792" s="153"/>
      <c r="D792" s="153"/>
      <c r="E792" s="153"/>
      <c r="F792" s="153"/>
      <c r="G792" s="153"/>
      <c r="H792" s="153"/>
      <c r="I792" s="153"/>
    </row>
    <row r="793" spans="2:9" s="146" customFormat="1" ht="15.75" customHeight="1" x14ac:dyDescent="0.35">
      <c r="B793" s="153"/>
      <c r="C793" s="153"/>
      <c r="D793" s="153"/>
      <c r="E793" s="153"/>
      <c r="F793" s="153"/>
      <c r="G793" s="153"/>
      <c r="H793" s="153"/>
      <c r="I793" s="153"/>
    </row>
    <row r="794" spans="2:9" s="146" customFormat="1" ht="15.75" customHeight="1" x14ac:dyDescent="0.35">
      <c r="B794" s="153"/>
      <c r="C794" s="153"/>
      <c r="D794" s="153"/>
      <c r="E794" s="153"/>
      <c r="F794" s="153"/>
      <c r="G794" s="153"/>
      <c r="H794" s="153"/>
      <c r="I794" s="153"/>
    </row>
    <row r="795" spans="2:9" s="146" customFormat="1" ht="15.75" customHeight="1" x14ac:dyDescent="0.35">
      <c r="B795" s="153"/>
      <c r="C795" s="153"/>
      <c r="D795" s="153"/>
      <c r="E795" s="153"/>
      <c r="F795" s="153"/>
      <c r="G795" s="153"/>
      <c r="H795" s="153"/>
      <c r="I795" s="153"/>
    </row>
    <row r="796" spans="2:9" s="146" customFormat="1" ht="15.75" customHeight="1" x14ac:dyDescent="0.35">
      <c r="B796" s="153"/>
      <c r="C796" s="153"/>
      <c r="D796" s="153"/>
      <c r="E796" s="153"/>
      <c r="F796" s="153"/>
      <c r="G796" s="153"/>
      <c r="H796" s="153"/>
      <c r="I796" s="153"/>
    </row>
    <row r="797" spans="2:9" s="146" customFormat="1" ht="15.75" customHeight="1" x14ac:dyDescent="0.35">
      <c r="B797" s="153"/>
      <c r="C797" s="153"/>
      <c r="D797" s="153"/>
      <c r="E797" s="153"/>
      <c r="F797" s="153"/>
      <c r="G797" s="153"/>
      <c r="H797" s="153"/>
      <c r="I797" s="153"/>
    </row>
    <row r="798" spans="2:9" s="146" customFormat="1" ht="15.75" customHeight="1" x14ac:dyDescent="0.35">
      <c r="B798" s="153"/>
      <c r="C798" s="153"/>
      <c r="D798" s="153"/>
      <c r="E798" s="153"/>
      <c r="F798" s="153"/>
      <c r="G798" s="153"/>
      <c r="H798" s="153"/>
      <c r="I798" s="153"/>
    </row>
    <row r="799" spans="2:9" s="146" customFormat="1" ht="15.75" customHeight="1" x14ac:dyDescent="0.35">
      <c r="B799" s="153"/>
      <c r="C799" s="153"/>
      <c r="D799" s="153"/>
      <c r="E799" s="153"/>
      <c r="F799" s="153"/>
      <c r="G799" s="153"/>
      <c r="H799" s="153"/>
      <c r="I799" s="153"/>
    </row>
    <row r="800" spans="2:9" s="146" customFormat="1" ht="15.75" customHeight="1" x14ac:dyDescent="0.35">
      <c r="B800" s="153"/>
      <c r="C800" s="153"/>
      <c r="D800" s="153"/>
      <c r="E800" s="153"/>
      <c r="F800" s="153"/>
      <c r="G800" s="153"/>
      <c r="H800" s="153"/>
      <c r="I800" s="153"/>
    </row>
    <row r="801" spans="2:9" s="146" customFormat="1" ht="15.75" customHeight="1" x14ac:dyDescent="0.35">
      <c r="B801" s="153"/>
      <c r="C801" s="153"/>
      <c r="D801" s="153"/>
      <c r="E801" s="153"/>
      <c r="F801" s="153"/>
      <c r="G801" s="153"/>
      <c r="H801" s="153"/>
      <c r="I801" s="153"/>
    </row>
    <row r="802" spans="2:9" s="146" customFormat="1" ht="15.75" customHeight="1" x14ac:dyDescent="0.35">
      <c r="B802" s="153"/>
      <c r="C802" s="153"/>
      <c r="D802" s="153"/>
      <c r="E802" s="153"/>
      <c r="F802" s="153"/>
      <c r="G802" s="153"/>
      <c r="H802" s="153"/>
      <c r="I802" s="153"/>
    </row>
    <row r="803" spans="2:9" s="146" customFormat="1" ht="15.75" customHeight="1" x14ac:dyDescent="0.35">
      <c r="B803" s="153"/>
      <c r="C803" s="153"/>
      <c r="D803" s="153"/>
      <c r="E803" s="153"/>
      <c r="F803" s="153"/>
      <c r="G803" s="153"/>
      <c r="H803" s="153"/>
      <c r="I803" s="153"/>
    </row>
    <row r="804" spans="2:9" s="146" customFormat="1" ht="15.75" customHeight="1" x14ac:dyDescent="0.35">
      <c r="B804" s="153"/>
      <c r="C804" s="153"/>
      <c r="D804" s="153"/>
      <c r="E804" s="153"/>
      <c r="F804" s="153"/>
      <c r="G804" s="153"/>
      <c r="H804" s="153"/>
      <c r="I804" s="153"/>
    </row>
    <row r="805" spans="2:9" s="146" customFormat="1" ht="15.75" customHeight="1" x14ac:dyDescent="0.35">
      <c r="B805" s="153"/>
      <c r="C805" s="153"/>
      <c r="D805" s="153"/>
      <c r="E805" s="153"/>
      <c r="F805" s="153"/>
      <c r="G805" s="153"/>
      <c r="H805" s="153"/>
      <c r="I805" s="153"/>
    </row>
    <row r="806" spans="2:9" s="146" customFormat="1" ht="15.75" customHeight="1" x14ac:dyDescent="0.35">
      <c r="B806" s="153"/>
      <c r="C806" s="153"/>
      <c r="D806" s="153"/>
      <c r="E806" s="153"/>
      <c r="F806" s="153"/>
      <c r="G806" s="153"/>
      <c r="H806" s="153"/>
      <c r="I806" s="153"/>
    </row>
    <row r="807" spans="2:9" s="146" customFormat="1" ht="15.75" customHeight="1" x14ac:dyDescent="0.35">
      <c r="B807" s="153"/>
      <c r="C807" s="153"/>
      <c r="D807" s="153"/>
      <c r="E807" s="153"/>
      <c r="F807" s="153"/>
      <c r="G807" s="153"/>
      <c r="H807" s="153"/>
      <c r="I807" s="153"/>
    </row>
    <row r="808" spans="2:9" s="146" customFormat="1" ht="15.75" customHeight="1" x14ac:dyDescent="0.35">
      <c r="B808" s="153"/>
      <c r="C808" s="153"/>
      <c r="D808" s="153"/>
      <c r="E808" s="153"/>
      <c r="F808" s="153"/>
      <c r="G808" s="153"/>
      <c r="H808" s="153"/>
      <c r="I808" s="153"/>
    </row>
    <row r="809" spans="2:9" s="146" customFormat="1" ht="15.75" customHeight="1" x14ac:dyDescent="0.35">
      <c r="B809" s="153"/>
      <c r="C809" s="153"/>
      <c r="D809" s="153"/>
      <c r="E809" s="153"/>
      <c r="F809" s="153"/>
      <c r="G809" s="153"/>
      <c r="H809" s="153"/>
      <c r="I809" s="153"/>
    </row>
    <row r="810" spans="2:9" s="146" customFormat="1" ht="15.75" customHeight="1" x14ac:dyDescent="0.35">
      <c r="B810" s="153"/>
      <c r="C810" s="153"/>
      <c r="D810" s="153"/>
      <c r="E810" s="153"/>
      <c r="F810" s="153"/>
      <c r="G810" s="153"/>
      <c r="H810" s="153"/>
      <c r="I810" s="153"/>
    </row>
    <row r="811" spans="2:9" s="146" customFormat="1" ht="15.75" customHeight="1" x14ac:dyDescent="0.35">
      <c r="B811" s="153"/>
      <c r="C811" s="153"/>
      <c r="D811" s="153"/>
      <c r="E811" s="153"/>
      <c r="F811" s="153"/>
      <c r="G811" s="153"/>
      <c r="H811" s="153"/>
      <c r="I811" s="153"/>
    </row>
    <row r="812" spans="2:9" s="146" customFormat="1" ht="15.75" customHeight="1" x14ac:dyDescent="0.35">
      <c r="B812" s="153"/>
      <c r="C812" s="153"/>
      <c r="D812" s="153"/>
      <c r="E812" s="153"/>
      <c r="F812" s="153"/>
      <c r="G812" s="153"/>
      <c r="H812" s="153"/>
      <c r="I812" s="153"/>
    </row>
    <row r="813" spans="2:9" s="146" customFormat="1" ht="15.75" customHeight="1" x14ac:dyDescent="0.35">
      <c r="B813" s="153"/>
      <c r="C813" s="153"/>
      <c r="D813" s="153"/>
      <c r="E813" s="153"/>
      <c r="F813" s="153"/>
      <c r="G813" s="153"/>
      <c r="H813" s="153"/>
      <c r="I813" s="153"/>
    </row>
    <row r="814" spans="2:9" s="146" customFormat="1" ht="15.75" customHeight="1" x14ac:dyDescent="0.35">
      <c r="B814" s="153"/>
      <c r="C814" s="153"/>
      <c r="D814" s="153"/>
      <c r="E814" s="153"/>
      <c r="F814" s="153"/>
      <c r="G814" s="153"/>
      <c r="H814" s="153"/>
      <c r="I814" s="153"/>
    </row>
    <row r="815" spans="2:9" s="146" customFormat="1" ht="15.75" customHeight="1" x14ac:dyDescent="0.35">
      <c r="B815" s="153"/>
      <c r="C815" s="153"/>
      <c r="D815" s="153"/>
      <c r="E815" s="153"/>
      <c r="F815" s="153"/>
      <c r="G815" s="153"/>
      <c r="H815" s="153"/>
      <c r="I815" s="153"/>
    </row>
    <row r="816" spans="2:9" s="146" customFormat="1" ht="15.75" customHeight="1" x14ac:dyDescent="0.35">
      <c r="B816" s="153"/>
      <c r="C816" s="153"/>
      <c r="D816" s="153"/>
      <c r="E816" s="153"/>
      <c r="F816" s="153"/>
      <c r="G816" s="153"/>
      <c r="H816" s="153"/>
      <c r="I816" s="153"/>
    </row>
    <row r="817" spans="2:9" s="146" customFormat="1" ht="15.75" customHeight="1" x14ac:dyDescent="0.35">
      <c r="B817" s="153"/>
      <c r="C817" s="153"/>
      <c r="D817" s="153"/>
      <c r="E817" s="153"/>
      <c r="F817" s="153"/>
      <c r="G817" s="153"/>
      <c r="H817" s="153"/>
      <c r="I817" s="153"/>
    </row>
    <row r="818" spans="2:9" s="146" customFormat="1" ht="15.75" customHeight="1" x14ac:dyDescent="0.35">
      <c r="B818" s="153"/>
      <c r="C818" s="153"/>
      <c r="D818" s="153"/>
      <c r="E818" s="153"/>
      <c r="F818" s="153"/>
      <c r="G818" s="153"/>
      <c r="H818" s="153"/>
      <c r="I818" s="153"/>
    </row>
    <row r="819" spans="2:9" s="146" customFormat="1" ht="15.75" customHeight="1" x14ac:dyDescent="0.35">
      <c r="B819" s="153"/>
      <c r="C819" s="153"/>
      <c r="D819" s="153"/>
      <c r="E819" s="153"/>
      <c r="F819" s="153"/>
      <c r="G819" s="153"/>
      <c r="H819" s="153"/>
      <c r="I819" s="153"/>
    </row>
    <row r="820" spans="2:9" s="146" customFormat="1" ht="15.75" customHeight="1" x14ac:dyDescent="0.35">
      <c r="B820" s="153"/>
      <c r="C820" s="153"/>
      <c r="D820" s="153"/>
      <c r="E820" s="153"/>
      <c r="F820" s="153"/>
      <c r="G820" s="153"/>
      <c r="H820" s="153"/>
      <c r="I820" s="153"/>
    </row>
    <row r="821" spans="2:9" s="146" customFormat="1" ht="15.75" customHeight="1" x14ac:dyDescent="0.35">
      <c r="B821" s="153"/>
      <c r="C821" s="153"/>
      <c r="D821" s="153"/>
      <c r="E821" s="153"/>
      <c r="F821" s="153"/>
      <c r="G821" s="153"/>
      <c r="H821" s="153"/>
      <c r="I821" s="153"/>
    </row>
    <row r="822" spans="2:9" s="146" customFormat="1" ht="15.75" customHeight="1" x14ac:dyDescent="0.35">
      <c r="B822" s="153"/>
      <c r="C822" s="153"/>
      <c r="D822" s="153"/>
      <c r="E822" s="153"/>
      <c r="F822" s="153"/>
      <c r="G822" s="153"/>
      <c r="H822" s="153"/>
      <c r="I822" s="153"/>
    </row>
    <row r="823" spans="2:9" s="146" customFormat="1" ht="15.75" customHeight="1" x14ac:dyDescent="0.35">
      <c r="B823" s="153"/>
      <c r="C823" s="153"/>
      <c r="D823" s="153"/>
      <c r="E823" s="153"/>
      <c r="F823" s="153"/>
      <c r="G823" s="153"/>
      <c r="H823" s="153"/>
      <c r="I823" s="153"/>
    </row>
    <row r="824" spans="2:9" s="146" customFormat="1" ht="15.75" customHeight="1" x14ac:dyDescent="0.35">
      <c r="B824" s="153"/>
      <c r="C824" s="153"/>
      <c r="D824" s="153"/>
      <c r="E824" s="153"/>
      <c r="F824" s="153"/>
      <c r="G824" s="153"/>
      <c r="H824" s="153"/>
      <c r="I824" s="153"/>
    </row>
    <row r="825" spans="2:9" s="146" customFormat="1" ht="15.75" customHeight="1" x14ac:dyDescent="0.35">
      <c r="B825" s="153"/>
      <c r="C825" s="153"/>
      <c r="D825" s="153"/>
      <c r="E825" s="153"/>
      <c r="F825" s="153"/>
      <c r="G825" s="153"/>
      <c r="H825" s="153"/>
      <c r="I825" s="153"/>
    </row>
    <row r="826" spans="2:9" s="146" customFormat="1" ht="15.75" customHeight="1" x14ac:dyDescent="0.35">
      <c r="B826" s="153"/>
      <c r="C826" s="153"/>
      <c r="D826" s="153"/>
      <c r="E826" s="153"/>
      <c r="F826" s="153"/>
      <c r="G826" s="153"/>
      <c r="H826" s="153"/>
      <c r="I826" s="153"/>
    </row>
    <row r="827" spans="2:9" s="146" customFormat="1" ht="15.75" customHeight="1" x14ac:dyDescent="0.35">
      <c r="B827" s="153"/>
      <c r="C827" s="153"/>
      <c r="D827" s="153"/>
      <c r="E827" s="153"/>
      <c r="F827" s="153"/>
      <c r="G827" s="153"/>
      <c r="H827" s="153"/>
      <c r="I827" s="153"/>
    </row>
    <row r="828" spans="2:9" s="146" customFormat="1" ht="15.75" customHeight="1" x14ac:dyDescent="0.35">
      <c r="B828" s="153"/>
      <c r="C828" s="153"/>
      <c r="D828" s="153"/>
      <c r="E828" s="153"/>
      <c r="F828" s="153"/>
      <c r="G828" s="153"/>
      <c r="H828" s="153"/>
      <c r="I828" s="153"/>
    </row>
    <row r="829" spans="2:9" s="146" customFormat="1" ht="15.75" customHeight="1" x14ac:dyDescent="0.35">
      <c r="B829" s="153"/>
      <c r="C829" s="153"/>
      <c r="D829" s="153"/>
      <c r="E829" s="153"/>
      <c r="F829" s="153"/>
      <c r="G829" s="153"/>
      <c r="H829" s="153"/>
      <c r="I829" s="153"/>
    </row>
    <row r="830" spans="2:9" s="146" customFormat="1" ht="15.75" customHeight="1" x14ac:dyDescent="0.35">
      <c r="B830" s="153"/>
      <c r="C830" s="153"/>
      <c r="D830" s="153"/>
      <c r="E830" s="153"/>
      <c r="F830" s="153"/>
      <c r="G830" s="153"/>
      <c r="H830" s="153"/>
      <c r="I830" s="153"/>
    </row>
    <row r="831" spans="2:9" s="146" customFormat="1" ht="15.75" customHeight="1" x14ac:dyDescent="0.35">
      <c r="B831" s="153"/>
      <c r="C831" s="153"/>
      <c r="D831" s="153"/>
      <c r="E831" s="153"/>
      <c r="F831" s="153"/>
      <c r="G831" s="153"/>
      <c r="H831" s="153"/>
      <c r="I831" s="153"/>
    </row>
    <row r="832" spans="2:9" s="146" customFormat="1" ht="15.75" customHeight="1" x14ac:dyDescent="0.35">
      <c r="B832" s="153"/>
      <c r="C832" s="153"/>
      <c r="D832" s="153"/>
      <c r="E832" s="153"/>
      <c r="F832" s="153"/>
      <c r="G832" s="153"/>
      <c r="H832" s="153"/>
      <c r="I832" s="153"/>
    </row>
    <row r="833" spans="2:9" s="146" customFormat="1" ht="15.75" customHeight="1" x14ac:dyDescent="0.35">
      <c r="B833" s="153"/>
      <c r="C833" s="153"/>
      <c r="D833" s="153"/>
      <c r="E833" s="153"/>
      <c r="F833" s="153"/>
      <c r="G833" s="153"/>
      <c r="H833" s="153"/>
      <c r="I833" s="153"/>
    </row>
    <row r="834" spans="2:9" s="146" customFormat="1" ht="15.75" customHeight="1" x14ac:dyDescent="0.35">
      <c r="B834" s="153"/>
      <c r="C834" s="153"/>
      <c r="D834" s="153"/>
      <c r="E834" s="153"/>
      <c r="F834" s="153"/>
      <c r="G834" s="153"/>
      <c r="H834" s="153"/>
      <c r="I834" s="153"/>
    </row>
    <row r="835" spans="2:9" s="146" customFormat="1" ht="15.75" customHeight="1" x14ac:dyDescent="0.35">
      <c r="B835" s="153"/>
      <c r="C835" s="153"/>
      <c r="D835" s="153"/>
      <c r="E835" s="153"/>
      <c r="F835" s="153"/>
      <c r="G835" s="153"/>
      <c r="H835" s="153"/>
      <c r="I835" s="153"/>
    </row>
    <row r="836" spans="2:9" s="146" customFormat="1" ht="15.75" customHeight="1" x14ac:dyDescent="0.35">
      <c r="B836" s="153"/>
      <c r="C836" s="153"/>
      <c r="D836" s="153"/>
      <c r="E836" s="153"/>
      <c r="F836" s="153"/>
      <c r="G836" s="153"/>
      <c r="H836" s="153"/>
      <c r="I836" s="153"/>
    </row>
    <row r="837" spans="2:9" s="146" customFormat="1" ht="15.75" customHeight="1" x14ac:dyDescent="0.35">
      <c r="B837" s="153"/>
      <c r="C837" s="153"/>
      <c r="D837" s="153"/>
      <c r="E837" s="153"/>
      <c r="F837" s="153"/>
      <c r="G837" s="153"/>
      <c r="H837" s="153"/>
      <c r="I837" s="153"/>
    </row>
    <row r="838" spans="2:9" s="146" customFormat="1" ht="15.75" customHeight="1" x14ac:dyDescent="0.35">
      <c r="B838" s="153"/>
      <c r="C838" s="153"/>
      <c r="D838" s="153"/>
      <c r="E838" s="153"/>
      <c r="F838" s="153"/>
      <c r="G838" s="153"/>
      <c r="H838" s="153"/>
      <c r="I838" s="153"/>
    </row>
    <row r="839" spans="2:9" s="146" customFormat="1" ht="15.75" customHeight="1" x14ac:dyDescent="0.35">
      <c r="B839" s="153"/>
      <c r="C839" s="153"/>
      <c r="D839" s="153"/>
      <c r="E839" s="153"/>
      <c r="F839" s="153"/>
      <c r="G839" s="153"/>
      <c r="H839" s="153"/>
      <c r="I839" s="153"/>
    </row>
    <row r="840" spans="2:9" s="146" customFormat="1" ht="15.75" customHeight="1" x14ac:dyDescent="0.35">
      <c r="B840" s="153"/>
      <c r="C840" s="153"/>
      <c r="D840" s="153"/>
      <c r="E840" s="153"/>
      <c r="F840" s="153"/>
      <c r="G840" s="153"/>
      <c r="H840" s="153"/>
      <c r="I840" s="153"/>
    </row>
    <row r="841" spans="2:9" s="146" customFormat="1" ht="15.75" customHeight="1" x14ac:dyDescent="0.35">
      <c r="B841" s="153"/>
      <c r="C841" s="153"/>
      <c r="D841" s="153"/>
      <c r="E841" s="153"/>
      <c r="F841" s="153"/>
      <c r="G841" s="153"/>
      <c r="H841" s="153"/>
      <c r="I841" s="153"/>
    </row>
    <row r="842" spans="2:9" s="146" customFormat="1" ht="15.75" customHeight="1" x14ac:dyDescent="0.35">
      <c r="B842" s="153"/>
      <c r="C842" s="153"/>
      <c r="D842" s="153"/>
      <c r="E842" s="153"/>
      <c r="F842" s="153"/>
      <c r="G842" s="153"/>
      <c r="H842" s="153"/>
      <c r="I842" s="153"/>
    </row>
    <row r="843" spans="2:9" s="146" customFormat="1" ht="15.75" customHeight="1" x14ac:dyDescent="0.35">
      <c r="B843" s="153"/>
      <c r="C843" s="153"/>
      <c r="D843" s="153"/>
      <c r="E843" s="153"/>
      <c r="F843" s="153"/>
      <c r="G843" s="153"/>
      <c r="H843" s="153"/>
      <c r="I843" s="153"/>
    </row>
    <row r="844" spans="2:9" s="146" customFormat="1" ht="15.75" customHeight="1" x14ac:dyDescent="0.35">
      <c r="B844" s="153"/>
      <c r="C844" s="153"/>
      <c r="D844" s="153"/>
      <c r="E844" s="153"/>
      <c r="F844" s="153"/>
      <c r="G844" s="153"/>
      <c r="H844" s="153"/>
      <c r="I844" s="153"/>
    </row>
    <row r="845" spans="2:9" s="146" customFormat="1" ht="15.75" customHeight="1" x14ac:dyDescent="0.35">
      <c r="B845" s="153"/>
      <c r="C845" s="153"/>
      <c r="D845" s="153"/>
      <c r="E845" s="153"/>
      <c r="F845" s="153"/>
      <c r="G845" s="153"/>
      <c r="H845" s="153"/>
      <c r="I845" s="153"/>
    </row>
    <row r="846" spans="2:9" s="146" customFormat="1" ht="15.75" customHeight="1" x14ac:dyDescent="0.35">
      <c r="B846" s="153"/>
      <c r="C846" s="153"/>
      <c r="D846" s="153"/>
      <c r="E846" s="153"/>
      <c r="F846" s="153"/>
      <c r="G846" s="153"/>
      <c r="H846" s="153"/>
      <c r="I846" s="153"/>
    </row>
    <row r="847" spans="2:9" s="146" customFormat="1" ht="15.75" customHeight="1" x14ac:dyDescent="0.35">
      <c r="B847" s="153"/>
      <c r="C847" s="153"/>
      <c r="D847" s="153"/>
      <c r="E847" s="153"/>
      <c r="F847" s="153"/>
      <c r="G847" s="153"/>
      <c r="H847" s="153"/>
      <c r="I847" s="153"/>
    </row>
    <row r="848" spans="2:9" s="146" customFormat="1" ht="15.75" customHeight="1" x14ac:dyDescent="0.35">
      <c r="B848" s="153"/>
      <c r="C848" s="153"/>
      <c r="D848" s="153"/>
      <c r="E848" s="153"/>
      <c r="F848" s="153"/>
      <c r="G848" s="153"/>
      <c r="H848" s="153"/>
      <c r="I848" s="153"/>
    </row>
    <row r="849" spans="2:9" s="146" customFormat="1" ht="15.75" customHeight="1" x14ac:dyDescent="0.35">
      <c r="B849" s="153"/>
      <c r="C849" s="153"/>
      <c r="D849" s="153"/>
      <c r="E849" s="153"/>
      <c r="F849" s="153"/>
      <c r="G849" s="153"/>
      <c r="H849" s="153"/>
      <c r="I849" s="153"/>
    </row>
    <row r="850" spans="2:9" s="146" customFormat="1" ht="15.75" customHeight="1" x14ac:dyDescent="0.35">
      <c r="B850" s="153"/>
      <c r="C850" s="153"/>
      <c r="D850" s="153"/>
      <c r="E850" s="153"/>
      <c r="F850" s="153"/>
      <c r="G850" s="153"/>
      <c r="H850" s="153"/>
      <c r="I850" s="153"/>
    </row>
    <row r="851" spans="2:9" s="146" customFormat="1" ht="15.75" customHeight="1" x14ac:dyDescent="0.35">
      <c r="B851" s="153"/>
      <c r="C851" s="153"/>
      <c r="D851" s="153"/>
      <c r="E851" s="153"/>
      <c r="F851" s="153"/>
      <c r="G851" s="153"/>
      <c r="H851" s="153"/>
      <c r="I851" s="153"/>
    </row>
    <row r="852" spans="2:9" s="146" customFormat="1" ht="15.75" customHeight="1" x14ac:dyDescent="0.35">
      <c r="B852" s="153"/>
      <c r="C852" s="153"/>
      <c r="D852" s="153"/>
      <c r="E852" s="153"/>
      <c r="F852" s="153"/>
      <c r="G852" s="153"/>
      <c r="H852" s="153"/>
      <c r="I852" s="153"/>
    </row>
    <row r="853" spans="2:9" s="146" customFormat="1" ht="15.75" customHeight="1" x14ac:dyDescent="0.35">
      <c r="B853" s="153"/>
      <c r="C853" s="153"/>
      <c r="D853" s="153"/>
      <c r="E853" s="153"/>
      <c r="F853" s="153"/>
      <c r="G853" s="153"/>
      <c r="H853" s="153"/>
      <c r="I853" s="153"/>
    </row>
    <row r="854" spans="2:9" s="146" customFormat="1" ht="15.75" customHeight="1" x14ac:dyDescent="0.35">
      <c r="B854" s="153"/>
      <c r="C854" s="153"/>
      <c r="D854" s="153"/>
      <c r="E854" s="153"/>
      <c r="F854" s="153"/>
      <c r="G854" s="153"/>
      <c r="H854" s="153"/>
      <c r="I854" s="153"/>
    </row>
    <row r="855" spans="2:9" s="146" customFormat="1" ht="15.75" customHeight="1" x14ac:dyDescent="0.35">
      <c r="B855" s="153"/>
      <c r="C855" s="153"/>
      <c r="D855" s="153"/>
      <c r="E855" s="153"/>
      <c r="F855" s="153"/>
      <c r="G855" s="153"/>
      <c r="H855" s="153"/>
      <c r="I855" s="153"/>
    </row>
    <row r="856" spans="2:9" s="146" customFormat="1" ht="15.75" customHeight="1" x14ac:dyDescent="0.35">
      <c r="B856" s="153"/>
      <c r="C856" s="153"/>
      <c r="D856" s="153"/>
      <c r="E856" s="153"/>
      <c r="F856" s="153"/>
      <c r="G856" s="153"/>
      <c r="H856" s="153"/>
      <c r="I856" s="153"/>
    </row>
    <row r="857" spans="2:9" s="146" customFormat="1" ht="15.75" customHeight="1" x14ac:dyDescent="0.35">
      <c r="B857" s="153"/>
      <c r="C857" s="153"/>
      <c r="D857" s="153"/>
      <c r="E857" s="153"/>
      <c r="F857" s="153"/>
      <c r="G857" s="153"/>
      <c r="H857" s="153"/>
      <c r="I857" s="153"/>
    </row>
    <row r="858" spans="2:9" s="146" customFormat="1" ht="15.75" customHeight="1" x14ac:dyDescent="0.35">
      <c r="B858" s="153"/>
      <c r="C858" s="153"/>
      <c r="D858" s="153"/>
      <c r="E858" s="153"/>
      <c r="F858" s="153"/>
      <c r="G858" s="153"/>
      <c r="H858" s="153"/>
      <c r="I858" s="153"/>
    </row>
    <row r="859" spans="2:9" s="146" customFormat="1" ht="15.75" customHeight="1" x14ac:dyDescent="0.35">
      <c r="B859" s="153"/>
      <c r="C859" s="153"/>
      <c r="D859" s="153"/>
      <c r="E859" s="153"/>
      <c r="F859" s="153"/>
      <c r="G859" s="153"/>
      <c r="H859" s="153"/>
      <c r="I859" s="153"/>
    </row>
    <row r="860" spans="2:9" s="146" customFormat="1" ht="15.75" customHeight="1" x14ac:dyDescent="0.35">
      <c r="B860" s="153"/>
      <c r="C860" s="153"/>
      <c r="D860" s="153"/>
      <c r="E860" s="153"/>
      <c r="F860" s="153"/>
      <c r="G860" s="153"/>
      <c r="H860" s="153"/>
      <c r="I860" s="153"/>
    </row>
    <row r="861" spans="2:9" s="146" customFormat="1" ht="15.75" customHeight="1" x14ac:dyDescent="0.35">
      <c r="B861" s="153"/>
      <c r="C861" s="153"/>
      <c r="D861" s="153"/>
      <c r="E861" s="153"/>
      <c r="F861" s="153"/>
      <c r="G861" s="153"/>
      <c r="H861" s="153"/>
      <c r="I861" s="153"/>
    </row>
    <row r="862" spans="2:9" s="146" customFormat="1" ht="15.75" customHeight="1" x14ac:dyDescent="0.35">
      <c r="B862" s="153"/>
      <c r="C862" s="153"/>
      <c r="D862" s="153"/>
      <c r="E862" s="153"/>
      <c r="F862" s="153"/>
      <c r="G862" s="153"/>
      <c r="H862" s="153"/>
      <c r="I862" s="153"/>
    </row>
    <row r="863" spans="2:9" s="146" customFormat="1" ht="15.75" customHeight="1" x14ac:dyDescent="0.35">
      <c r="B863" s="153"/>
      <c r="C863" s="153"/>
      <c r="D863" s="153"/>
      <c r="E863" s="153"/>
      <c r="F863" s="153"/>
      <c r="G863" s="153"/>
      <c r="H863" s="153"/>
      <c r="I863" s="153"/>
    </row>
    <row r="864" spans="2:9" s="146" customFormat="1" ht="15.75" customHeight="1" x14ac:dyDescent="0.35">
      <c r="B864" s="153"/>
      <c r="C864" s="153"/>
      <c r="D864" s="153"/>
      <c r="E864" s="153"/>
      <c r="F864" s="153"/>
      <c r="G864" s="153"/>
      <c r="H864" s="153"/>
      <c r="I864" s="153"/>
    </row>
    <row r="865" spans="2:9" s="146" customFormat="1" ht="15.75" customHeight="1" x14ac:dyDescent="0.35">
      <c r="B865" s="153"/>
      <c r="C865" s="153"/>
      <c r="D865" s="153"/>
      <c r="E865" s="153"/>
      <c r="F865" s="153"/>
      <c r="G865" s="153"/>
      <c r="H865" s="153"/>
      <c r="I865" s="153"/>
    </row>
    <row r="866" spans="2:9" s="146" customFormat="1" ht="15.75" customHeight="1" x14ac:dyDescent="0.35">
      <c r="B866" s="153"/>
      <c r="C866" s="153"/>
      <c r="D866" s="153"/>
      <c r="E866" s="153"/>
      <c r="F866" s="153"/>
      <c r="G866" s="153"/>
      <c r="H866" s="153"/>
      <c r="I866" s="153"/>
    </row>
    <row r="867" spans="2:9" s="146" customFormat="1" ht="15.75" customHeight="1" x14ac:dyDescent="0.35">
      <c r="B867" s="153"/>
      <c r="C867" s="153"/>
      <c r="D867" s="153"/>
      <c r="E867" s="153"/>
      <c r="F867" s="153"/>
      <c r="G867" s="153"/>
      <c r="H867" s="153"/>
      <c r="I867" s="153"/>
    </row>
    <row r="868" spans="2:9" s="146" customFormat="1" ht="15.75" customHeight="1" x14ac:dyDescent="0.35">
      <c r="B868" s="153"/>
      <c r="C868" s="153"/>
      <c r="D868" s="153"/>
      <c r="E868" s="153"/>
      <c r="F868" s="153"/>
      <c r="G868" s="153"/>
      <c r="H868" s="153"/>
      <c r="I868" s="153"/>
    </row>
    <row r="869" spans="2:9" s="146" customFormat="1" ht="15.75" customHeight="1" x14ac:dyDescent="0.35">
      <c r="B869" s="153"/>
      <c r="C869" s="153"/>
      <c r="D869" s="153"/>
      <c r="E869" s="153"/>
      <c r="F869" s="153"/>
      <c r="G869" s="153"/>
      <c r="H869" s="153"/>
      <c r="I869" s="153"/>
    </row>
    <row r="870" spans="2:9" s="146" customFormat="1" ht="15.75" customHeight="1" x14ac:dyDescent="0.35">
      <c r="B870" s="153"/>
      <c r="C870" s="153"/>
      <c r="D870" s="153"/>
      <c r="E870" s="153"/>
      <c r="F870" s="153"/>
      <c r="G870" s="153"/>
      <c r="H870" s="153"/>
      <c r="I870" s="153"/>
    </row>
    <row r="871" spans="2:9" s="146" customFormat="1" ht="15.75" customHeight="1" x14ac:dyDescent="0.35">
      <c r="B871" s="153"/>
      <c r="C871" s="153"/>
      <c r="D871" s="153"/>
      <c r="E871" s="153"/>
      <c r="F871" s="153"/>
      <c r="G871" s="153"/>
      <c r="H871" s="153"/>
      <c r="I871" s="153"/>
    </row>
    <row r="872" spans="2:9" s="146" customFormat="1" ht="15.75" customHeight="1" x14ac:dyDescent="0.35">
      <c r="B872" s="153"/>
      <c r="C872" s="153"/>
      <c r="D872" s="153"/>
      <c r="E872" s="153"/>
      <c r="F872" s="153"/>
      <c r="G872" s="153"/>
      <c r="H872" s="153"/>
      <c r="I872" s="153"/>
    </row>
    <row r="873" spans="2:9" s="146" customFormat="1" ht="15.75" customHeight="1" x14ac:dyDescent="0.35">
      <c r="B873" s="153"/>
      <c r="C873" s="153"/>
      <c r="D873" s="153"/>
      <c r="E873" s="153"/>
      <c r="F873" s="153"/>
      <c r="G873" s="153"/>
      <c r="H873" s="153"/>
      <c r="I873" s="153"/>
    </row>
    <row r="874" spans="2:9" s="146" customFormat="1" ht="15.75" customHeight="1" x14ac:dyDescent="0.35">
      <c r="B874" s="153"/>
      <c r="C874" s="153"/>
      <c r="D874" s="153"/>
      <c r="E874" s="153"/>
      <c r="F874" s="153"/>
      <c r="G874" s="153"/>
      <c r="H874" s="153"/>
      <c r="I874" s="153"/>
    </row>
    <row r="875" spans="2:9" s="146" customFormat="1" ht="15.75" customHeight="1" x14ac:dyDescent="0.35">
      <c r="B875" s="153"/>
      <c r="C875" s="153"/>
      <c r="D875" s="153"/>
      <c r="E875" s="153"/>
      <c r="F875" s="153"/>
      <c r="G875" s="153"/>
      <c r="H875" s="153"/>
      <c r="I875" s="153"/>
    </row>
    <row r="876" spans="2:9" s="146" customFormat="1" ht="15.75" customHeight="1" x14ac:dyDescent="0.35">
      <c r="B876" s="153"/>
      <c r="C876" s="153"/>
      <c r="D876" s="153"/>
      <c r="E876" s="153"/>
      <c r="F876" s="153"/>
      <c r="G876" s="153"/>
      <c r="H876" s="153"/>
      <c r="I876" s="153"/>
    </row>
    <row r="877" spans="2:9" s="146" customFormat="1" ht="15.75" customHeight="1" x14ac:dyDescent="0.35">
      <c r="B877" s="153"/>
      <c r="C877" s="153"/>
      <c r="D877" s="153"/>
      <c r="E877" s="153"/>
      <c r="F877" s="153"/>
      <c r="G877" s="153"/>
      <c r="H877" s="153"/>
      <c r="I877" s="153"/>
    </row>
    <row r="878" spans="2:9" s="146" customFormat="1" ht="15.75" customHeight="1" x14ac:dyDescent="0.35">
      <c r="B878" s="153"/>
      <c r="C878" s="153"/>
      <c r="D878" s="153"/>
      <c r="E878" s="153"/>
      <c r="F878" s="153"/>
      <c r="G878" s="153"/>
      <c r="H878" s="153"/>
      <c r="I878" s="153"/>
    </row>
    <row r="879" spans="2:9" s="146" customFormat="1" ht="15.75" customHeight="1" x14ac:dyDescent="0.35">
      <c r="B879" s="153"/>
      <c r="C879" s="153"/>
      <c r="D879" s="153"/>
      <c r="E879" s="153"/>
      <c r="F879" s="153"/>
      <c r="G879" s="153"/>
      <c r="H879" s="153"/>
      <c r="I879" s="153"/>
    </row>
    <row r="880" spans="2:9" s="146" customFormat="1" ht="15.75" customHeight="1" x14ac:dyDescent="0.35">
      <c r="B880" s="153"/>
      <c r="C880" s="153"/>
      <c r="D880" s="153"/>
      <c r="E880" s="153"/>
      <c r="F880" s="153"/>
      <c r="G880" s="153"/>
      <c r="H880" s="153"/>
      <c r="I880" s="153"/>
    </row>
    <row r="881" spans="2:9" s="146" customFormat="1" ht="15.75" customHeight="1" x14ac:dyDescent="0.35">
      <c r="B881" s="153"/>
      <c r="C881" s="153"/>
      <c r="D881" s="153"/>
      <c r="E881" s="153"/>
      <c r="F881" s="153"/>
      <c r="G881" s="153"/>
      <c r="H881" s="153"/>
      <c r="I881" s="153"/>
    </row>
    <row r="882" spans="2:9" s="146" customFormat="1" ht="15.75" customHeight="1" x14ac:dyDescent="0.35">
      <c r="B882" s="153"/>
      <c r="C882" s="153"/>
      <c r="D882" s="153"/>
      <c r="E882" s="153"/>
      <c r="F882" s="153"/>
      <c r="G882" s="153"/>
      <c r="H882" s="153"/>
      <c r="I882" s="153"/>
    </row>
    <row r="883" spans="2:9" s="146" customFormat="1" ht="15.75" customHeight="1" x14ac:dyDescent="0.35">
      <c r="B883" s="153"/>
      <c r="C883" s="153"/>
      <c r="D883" s="153"/>
      <c r="E883" s="153"/>
      <c r="F883" s="153"/>
      <c r="G883" s="153"/>
      <c r="H883" s="153"/>
      <c r="I883" s="153"/>
    </row>
    <row r="884" spans="2:9" s="146" customFormat="1" ht="15.75" customHeight="1" x14ac:dyDescent="0.35">
      <c r="B884" s="153"/>
      <c r="C884" s="153"/>
      <c r="D884" s="153"/>
      <c r="E884" s="153"/>
      <c r="F884" s="153"/>
      <c r="G884" s="153"/>
      <c r="H884" s="153"/>
      <c r="I884" s="153"/>
    </row>
    <row r="885" spans="2:9" s="146" customFormat="1" ht="15.75" customHeight="1" x14ac:dyDescent="0.35">
      <c r="B885" s="153"/>
      <c r="C885" s="153"/>
      <c r="D885" s="153"/>
      <c r="E885" s="153"/>
      <c r="F885" s="153"/>
      <c r="G885" s="153"/>
      <c r="H885" s="153"/>
      <c r="I885" s="153"/>
    </row>
    <row r="886" spans="2:9" s="146" customFormat="1" ht="15.75" customHeight="1" x14ac:dyDescent="0.35">
      <c r="B886" s="153"/>
      <c r="C886" s="153"/>
      <c r="D886" s="153"/>
      <c r="E886" s="153"/>
      <c r="F886" s="153"/>
      <c r="G886" s="153"/>
      <c r="H886" s="153"/>
      <c r="I886" s="153"/>
    </row>
    <row r="887" spans="2:9" s="146" customFormat="1" ht="15.75" customHeight="1" x14ac:dyDescent="0.35">
      <c r="B887" s="153"/>
      <c r="C887" s="153"/>
      <c r="D887" s="153"/>
      <c r="E887" s="153"/>
      <c r="F887" s="153"/>
      <c r="G887" s="153"/>
      <c r="H887" s="153"/>
      <c r="I887" s="153"/>
    </row>
    <row r="888" spans="2:9" s="146" customFormat="1" ht="15.75" customHeight="1" x14ac:dyDescent="0.35">
      <c r="B888" s="153"/>
      <c r="C888" s="153"/>
      <c r="D888" s="153"/>
      <c r="E888" s="153"/>
      <c r="F888" s="153"/>
      <c r="G888" s="153"/>
      <c r="H888" s="153"/>
      <c r="I888" s="153"/>
    </row>
    <row r="889" spans="2:9" s="146" customFormat="1" ht="15.75" customHeight="1" x14ac:dyDescent="0.35">
      <c r="B889" s="153"/>
      <c r="C889" s="153"/>
      <c r="D889" s="153"/>
      <c r="E889" s="153"/>
      <c r="F889" s="153"/>
      <c r="G889" s="153"/>
      <c r="H889" s="153"/>
      <c r="I889" s="153"/>
    </row>
    <row r="890" spans="2:9" s="146" customFormat="1" ht="15.75" customHeight="1" x14ac:dyDescent="0.35">
      <c r="B890" s="153"/>
      <c r="C890" s="153"/>
      <c r="D890" s="153"/>
      <c r="E890" s="153"/>
      <c r="F890" s="153"/>
      <c r="G890" s="153"/>
      <c r="H890" s="153"/>
      <c r="I890" s="153"/>
    </row>
    <row r="891" spans="2:9" s="146" customFormat="1" ht="15.75" customHeight="1" x14ac:dyDescent="0.35">
      <c r="B891" s="153"/>
      <c r="C891" s="153"/>
      <c r="D891" s="153"/>
      <c r="E891" s="153"/>
      <c r="F891" s="153"/>
      <c r="G891" s="153"/>
      <c r="H891" s="153"/>
      <c r="I891" s="153"/>
    </row>
    <row r="892" spans="2:9" s="146" customFormat="1" ht="15.75" customHeight="1" x14ac:dyDescent="0.35">
      <c r="B892" s="153"/>
      <c r="C892" s="153"/>
      <c r="D892" s="153"/>
      <c r="E892" s="153"/>
      <c r="F892" s="153"/>
      <c r="G892" s="153"/>
      <c r="H892" s="153"/>
      <c r="I892" s="153"/>
    </row>
    <row r="893" spans="2:9" s="146" customFormat="1" ht="15.75" customHeight="1" x14ac:dyDescent="0.35">
      <c r="B893" s="153"/>
      <c r="C893" s="153"/>
      <c r="D893" s="153"/>
      <c r="E893" s="153"/>
      <c r="F893" s="153"/>
      <c r="G893" s="153"/>
      <c r="H893" s="153"/>
      <c r="I893" s="153"/>
    </row>
    <row r="894" spans="2:9" s="146" customFormat="1" ht="15.75" customHeight="1" x14ac:dyDescent="0.35">
      <c r="B894" s="153"/>
      <c r="C894" s="153"/>
      <c r="D894" s="153"/>
      <c r="E894" s="153"/>
      <c r="F894" s="153"/>
      <c r="G894" s="153"/>
      <c r="H894" s="153"/>
      <c r="I894" s="153"/>
    </row>
    <row r="895" spans="2:9" s="146" customFormat="1" ht="15.75" customHeight="1" x14ac:dyDescent="0.35">
      <c r="B895" s="153"/>
      <c r="C895" s="153"/>
      <c r="D895" s="153"/>
      <c r="E895" s="153"/>
      <c r="F895" s="153"/>
      <c r="G895" s="153"/>
      <c r="H895" s="153"/>
      <c r="I895" s="153"/>
    </row>
    <row r="896" spans="2:9" ht="15.75" customHeight="1" x14ac:dyDescent="0.35">
      <c r="B896" s="102"/>
      <c r="C896" s="102"/>
      <c r="D896" s="102"/>
      <c r="E896" s="102"/>
      <c r="F896" s="102"/>
      <c r="G896" s="102"/>
      <c r="H896" s="102"/>
      <c r="I896" s="102"/>
    </row>
    <row r="897" spans="2:9" ht="15.75" customHeight="1" x14ac:dyDescent="0.35">
      <c r="B897" s="102"/>
      <c r="C897" s="102"/>
      <c r="D897" s="102"/>
      <c r="E897" s="102"/>
      <c r="F897" s="102"/>
      <c r="G897" s="102"/>
      <c r="H897" s="102"/>
      <c r="I897" s="102"/>
    </row>
    <row r="898" spans="2:9" ht="15.75" customHeight="1" x14ac:dyDescent="0.35">
      <c r="B898" s="102"/>
      <c r="C898" s="102"/>
      <c r="D898" s="102"/>
      <c r="E898" s="102"/>
      <c r="F898" s="102"/>
      <c r="G898" s="102"/>
      <c r="H898" s="102"/>
      <c r="I898" s="102"/>
    </row>
    <row r="899" spans="2:9" ht="15.75" customHeight="1" x14ac:dyDescent="0.35">
      <c r="B899" s="102"/>
      <c r="C899" s="102"/>
      <c r="D899" s="102"/>
      <c r="E899" s="102"/>
      <c r="F899" s="102"/>
      <c r="G899" s="102"/>
      <c r="H899" s="102"/>
      <c r="I899" s="102"/>
    </row>
    <row r="900" spans="2:9" ht="15.75" customHeight="1" x14ac:dyDescent="0.35">
      <c r="B900" s="102"/>
      <c r="C900" s="102"/>
      <c r="D900" s="102"/>
      <c r="E900" s="102"/>
      <c r="F900" s="102"/>
      <c r="G900" s="102"/>
      <c r="H900" s="102"/>
      <c r="I900" s="102"/>
    </row>
    <row r="901" spans="2:9" ht="15.75" customHeight="1" x14ac:dyDescent="0.35">
      <c r="B901" s="102"/>
      <c r="C901" s="102"/>
      <c r="D901" s="102"/>
      <c r="E901" s="102"/>
      <c r="F901" s="102"/>
      <c r="G901" s="102"/>
      <c r="H901" s="102"/>
      <c r="I901" s="102"/>
    </row>
    <row r="902" spans="2:9" ht="15.75" customHeight="1" x14ac:dyDescent="0.35">
      <c r="B902" s="102"/>
      <c r="C902" s="102"/>
      <c r="D902" s="102"/>
      <c r="E902" s="102"/>
      <c r="F902" s="102"/>
      <c r="G902" s="102"/>
      <c r="H902" s="102"/>
      <c r="I902" s="102"/>
    </row>
    <row r="903" spans="2:9" ht="15.75" customHeight="1" x14ac:dyDescent="0.35">
      <c r="B903" s="102"/>
      <c r="C903" s="102"/>
      <c r="D903" s="102"/>
      <c r="E903" s="102"/>
      <c r="F903" s="102"/>
      <c r="G903" s="102"/>
      <c r="H903" s="102"/>
      <c r="I903" s="102"/>
    </row>
    <row r="904" spans="2:9" ht="15.75" customHeight="1" x14ac:dyDescent="0.35">
      <c r="B904" s="102"/>
      <c r="C904" s="102"/>
      <c r="D904" s="102"/>
      <c r="E904" s="102"/>
      <c r="F904" s="102"/>
      <c r="G904" s="102"/>
      <c r="H904" s="102"/>
      <c r="I904" s="102"/>
    </row>
    <row r="905" spans="2:9" ht="15.75" customHeight="1" x14ac:dyDescent="0.35">
      <c r="B905" s="102"/>
      <c r="C905" s="102"/>
      <c r="D905" s="102"/>
      <c r="E905" s="102"/>
      <c r="F905" s="102"/>
      <c r="G905" s="102"/>
      <c r="H905" s="102"/>
      <c r="I905" s="102"/>
    </row>
    <row r="906" spans="2:9" ht="15.75" customHeight="1" x14ac:dyDescent="0.35">
      <c r="B906" s="102"/>
      <c r="C906" s="102"/>
      <c r="D906" s="102"/>
      <c r="E906" s="102"/>
      <c r="F906" s="102"/>
      <c r="G906" s="102"/>
      <c r="H906" s="102"/>
      <c r="I906" s="102"/>
    </row>
    <row r="907" spans="2:9" ht="15.75" customHeight="1" x14ac:dyDescent="0.35">
      <c r="B907" s="102"/>
      <c r="C907" s="102"/>
      <c r="D907" s="102"/>
      <c r="E907" s="102"/>
      <c r="F907" s="102"/>
      <c r="G907" s="102"/>
      <c r="H907" s="102"/>
      <c r="I907" s="102"/>
    </row>
    <row r="908" spans="2:9" ht="15.75" customHeight="1" x14ac:dyDescent="0.35">
      <c r="B908" s="102"/>
      <c r="C908" s="102"/>
      <c r="D908" s="102"/>
      <c r="E908" s="102"/>
      <c r="F908" s="102"/>
      <c r="G908" s="102"/>
      <c r="H908" s="102"/>
      <c r="I908" s="102"/>
    </row>
    <row r="909" spans="2:9" ht="15.75" customHeight="1" x14ac:dyDescent="0.35">
      <c r="B909" s="102"/>
      <c r="C909" s="102"/>
      <c r="D909" s="102"/>
      <c r="E909" s="102"/>
      <c r="F909" s="102"/>
      <c r="G909" s="102"/>
      <c r="H909" s="102"/>
      <c r="I909" s="102"/>
    </row>
    <row r="910" spans="2:9" ht="15.75" customHeight="1" x14ac:dyDescent="0.35">
      <c r="B910" s="102"/>
      <c r="C910" s="102"/>
      <c r="D910" s="102"/>
      <c r="E910" s="102"/>
      <c r="F910" s="102"/>
      <c r="G910" s="102"/>
      <c r="H910" s="102"/>
      <c r="I910" s="102"/>
    </row>
    <row r="911" spans="2:9" ht="15.75" customHeight="1" x14ac:dyDescent="0.35">
      <c r="B911" s="102"/>
      <c r="C911" s="102"/>
      <c r="D911" s="102"/>
      <c r="E911" s="102"/>
      <c r="F911" s="102"/>
      <c r="G911" s="102"/>
      <c r="H911" s="102"/>
      <c r="I911" s="102"/>
    </row>
    <row r="912" spans="2:9" ht="15.75" customHeight="1" x14ac:dyDescent="0.35">
      <c r="B912" s="102"/>
      <c r="C912" s="102"/>
      <c r="D912" s="102"/>
      <c r="E912" s="102"/>
      <c r="F912" s="102"/>
      <c r="G912" s="102"/>
      <c r="H912" s="102"/>
      <c r="I912" s="102"/>
    </row>
    <row r="913" spans="2:9" ht="15.75" customHeight="1" x14ac:dyDescent="0.35">
      <c r="B913" s="102"/>
      <c r="C913" s="102"/>
      <c r="D913" s="102"/>
      <c r="E913" s="102"/>
      <c r="F913" s="102"/>
      <c r="G913" s="102"/>
      <c r="H913" s="102"/>
      <c r="I913" s="102"/>
    </row>
    <row r="914" spans="2:9" ht="15.75" customHeight="1" x14ac:dyDescent="0.35">
      <c r="B914" s="102"/>
      <c r="C914" s="102"/>
      <c r="D914" s="102"/>
      <c r="E914" s="102"/>
      <c r="F914" s="102"/>
      <c r="G914" s="102"/>
      <c r="H914" s="102"/>
      <c r="I914" s="102"/>
    </row>
    <row r="915" spans="2:9" ht="15.75" customHeight="1" x14ac:dyDescent="0.35">
      <c r="B915" s="102"/>
      <c r="C915" s="102"/>
      <c r="D915" s="102"/>
      <c r="E915" s="102"/>
      <c r="F915" s="102"/>
      <c r="G915" s="102"/>
      <c r="H915" s="102"/>
      <c r="I915" s="102"/>
    </row>
    <row r="916" spans="2:9" ht="15.75" customHeight="1" x14ac:dyDescent="0.35">
      <c r="B916" s="102"/>
      <c r="C916" s="102"/>
      <c r="D916" s="102"/>
      <c r="E916" s="102"/>
      <c r="F916" s="102"/>
      <c r="G916" s="102"/>
      <c r="H916" s="102"/>
      <c r="I916" s="102"/>
    </row>
    <row r="917" spans="2:9" ht="15.75" customHeight="1" x14ac:dyDescent="0.35">
      <c r="B917" s="102"/>
      <c r="C917" s="102"/>
      <c r="D917" s="102"/>
      <c r="E917" s="102"/>
      <c r="F917" s="102"/>
      <c r="G917" s="102"/>
      <c r="H917" s="102"/>
      <c r="I917" s="102"/>
    </row>
    <row r="918" spans="2:9" ht="15.75" customHeight="1" x14ac:dyDescent="0.35">
      <c r="B918" s="102"/>
      <c r="C918" s="102"/>
      <c r="D918" s="102"/>
      <c r="E918" s="102"/>
      <c r="F918" s="102"/>
      <c r="G918" s="102"/>
      <c r="H918" s="102"/>
      <c r="I918" s="102"/>
    </row>
    <row r="919" spans="2:9" ht="15.75" customHeight="1" x14ac:dyDescent="0.35">
      <c r="B919" s="102"/>
      <c r="C919" s="102"/>
      <c r="D919" s="102"/>
      <c r="E919" s="102"/>
      <c r="F919" s="102"/>
      <c r="G919" s="102"/>
      <c r="H919" s="102"/>
      <c r="I919" s="102"/>
    </row>
    <row r="920" spans="2:9" ht="15.75" customHeight="1" x14ac:dyDescent="0.35">
      <c r="B920" s="102"/>
      <c r="C920" s="102"/>
      <c r="D920" s="102"/>
      <c r="E920" s="102"/>
      <c r="F920" s="102"/>
      <c r="G920" s="102"/>
      <c r="H920" s="102"/>
      <c r="I920" s="102"/>
    </row>
    <row r="921" spans="2:9" ht="15.75" customHeight="1" x14ac:dyDescent="0.35">
      <c r="B921" s="102"/>
      <c r="C921" s="102"/>
      <c r="D921" s="102"/>
      <c r="E921" s="102"/>
      <c r="F921" s="102"/>
      <c r="G921" s="102"/>
      <c r="H921" s="102"/>
      <c r="I921" s="102"/>
    </row>
    <row r="922" spans="2:9" ht="15.75" customHeight="1" x14ac:dyDescent="0.35">
      <c r="B922" s="102"/>
      <c r="C922" s="102"/>
      <c r="D922" s="102"/>
      <c r="E922" s="102"/>
      <c r="F922" s="102"/>
      <c r="G922" s="102"/>
      <c r="H922" s="102"/>
      <c r="I922" s="102"/>
    </row>
    <row r="923" spans="2:9" ht="15.75" customHeight="1" x14ac:dyDescent="0.35">
      <c r="B923" s="102"/>
      <c r="C923" s="102"/>
      <c r="D923" s="102"/>
      <c r="E923" s="102"/>
      <c r="F923" s="102"/>
      <c r="G923" s="102"/>
      <c r="H923" s="102"/>
      <c r="I923" s="102"/>
    </row>
    <row r="924" spans="2:9" ht="15.75" customHeight="1" x14ac:dyDescent="0.35">
      <c r="B924" s="102"/>
      <c r="C924" s="102"/>
      <c r="D924" s="102"/>
      <c r="E924" s="102"/>
      <c r="F924" s="102"/>
      <c r="G924" s="102"/>
      <c r="H924" s="102"/>
      <c r="I924" s="102"/>
    </row>
    <row r="925" spans="2:9" ht="15.75" customHeight="1" x14ac:dyDescent="0.35">
      <c r="B925" s="102"/>
      <c r="C925" s="102"/>
      <c r="D925" s="102"/>
      <c r="E925" s="102"/>
      <c r="F925" s="102"/>
      <c r="G925" s="102"/>
      <c r="H925" s="102"/>
      <c r="I925" s="102"/>
    </row>
    <row r="926" spans="2:9" ht="15.75" customHeight="1" x14ac:dyDescent="0.35">
      <c r="B926" s="102"/>
      <c r="C926" s="102"/>
      <c r="D926" s="102"/>
      <c r="E926" s="102"/>
      <c r="F926" s="102"/>
      <c r="G926" s="102"/>
      <c r="H926" s="102"/>
      <c r="I926" s="102"/>
    </row>
    <row r="927" spans="2:9" ht="15.75" customHeight="1" x14ac:dyDescent="0.35">
      <c r="B927" s="102"/>
      <c r="C927" s="102"/>
      <c r="D927" s="102"/>
      <c r="E927" s="102"/>
      <c r="F927" s="102"/>
      <c r="G927" s="102"/>
      <c r="H927" s="102"/>
      <c r="I927" s="102"/>
    </row>
    <row r="928" spans="2:9" ht="15.75" customHeight="1" x14ac:dyDescent="0.35">
      <c r="B928" s="102"/>
      <c r="C928" s="102"/>
      <c r="D928" s="102"/>
      <c r="E928" s="102"/>
      <c r="F928" s="102"/>
      <c r="G928" s="102"/>
      <c r="H928" s="102"/>
      <c r="I928" s="102"/>
    </row>
    <row r="929" spans="2:9" ht="15.75" customHeight="1" x14ac:dyDescent="0.35">
      <c r="B929" s="102"/>
      <c r="C929" s="102"/>
      <c r="D929" s="102"/>
      <c r="E929" s="102"/>
      <c r="F929" s="102"/>
      <c r="G929" s="102"/>
      <c r="H929" s="102"/>
      <c r="I929" s="102"/>
    </row>
    <row r="930" spans="2:9" ht="15.75" customHeight="1" x14ac:dyDescent="0.35">
      <c r="B930" s="102"/>
      <c r="C930" s="102"/>
      <c r="D930" s="102"/>
      <c r="E930" s="102"/>
      <c r="F930" s="102"/>
      <c r="G930" s="102"/>
      <c r="H930" s="102"/>
      <c r="I930" s="102"/>
    </row>
    <row r="931" spans="2:9" ht="15.75" customHeight="1" x14ac:dyDescent="0.35">
      <c r="B931" s="102"/>
      <c r="C931" s="102"/>
      <c r="D931" s="102"/>
      <c r="E931" s="102"/>
      <c r="F931" s="102"/>
      <c r="G931" s="102"/>
      <c r="H931" s="102"/>
      <c r="I931" s="102"/>
    </row>
    <row r="932" spans="2:9" ht="15.75" customHeight="1" x14ac:dyDescent="0.35">
      <c r="B932" s="102"/>
      <c r="C932" s="102"/>
      <c r="D932" s="102"/>
      <c r="E932" s="102"/>
      <c r="F932" s="102"/>
      <c r="G932" s="102"/>
      <c r="H932" s="102"/>
      <c r="I932" s="102"/>
    </row>
    <row r="933" spans="2:9" ht="15.75" customHeight="1" x14ac:dyDescent="0.35">
      <c r="B933" s="102"/>
      <c r="C933" s="102"/>
      <c r="D933" s="102"/>
      <c r="E933" s="102"/>
      <c r="F933" s="102"/>
      <c r="G933" s="102"/>
      <c r="H933" s="102"/>
      <c r="I933" s="102"/>
    </row>
    <row r="934" spans="2:9" ht="15.75" customHeight="1" x14ac:dyDescent="0.35">
      <c r="B934" s="102"/>
      <c r="C934" s="102"/>
      <c r="D934" s="102"/>
      <c r="E934" s="102"/>
      <c r="F934" s="102"/>
      <c r="G934" s="102"/>
      <c r="H934" s="102"/>
      <c r="I934" s="102"/>
    </row>
    <row r="935" spans="2:9" ht="15.75" customHeight="1" x14ac:dyDescent="0.35">
      <c r="B935" s="102"/>
      <c r="C935" s="102"/>
      <c r="D935" s="102"/>
      <c r="E935" s="102"/>
      <c r="F935" s="102"/>
      <c r="G935" s="102"/>
      <c r="H935" s="102"/>
      <c r="I935" s="102"/>
    </row>
    <row r="936" spans="2:9" ht="15.75" customHeight="1" x14ac:dyDescent="0.35">
      <c r="B936" s="102"/>
      <c r="C936" s="102"/>
      <c r="D936" s="102"/>
      <c r="E936" s="102"/>
      <c r="F936" s="102"/>
      <c r="G936" s="102"/>
      <c r="H936" s="102"/>
      <c r="I936" s="102"/>
    </row>
    <row r="937" spans="2:9" ht="15.75" customHeight="1" x14ac:dyDescent="0.35">
      <c r="B937" s="102"/>
      <c r="C937" s="102"/>
      <c r="D937" s="102"/>
      <c r="E937" s="102"/>
      <c r="F937" s="102"/>
      <c r="G937" s="102"/>
      <c r="H937" s="102"/>
      <c r="I937" s="102"/>
    </row>
    <row r="938" spans="2:9" ht="15.75" customHeight="1" x14ac:dyDescent="0.35">
      <c r="B938" s="102"/>
      <c r="C938" s="102"/>
      <c r="D938" s="102"/>
      <c r="E938" s="102"/>
      <c r="F938" s="102"/>
      <c r="G938" s="102"/>
      <c r="H938" s="102"/>
      <c r="I938" s="102"/>
    </row>
    <row r="939" spans="2:9" ht="15.75" customHeight="1" x14ac:dyDescent="0.35">
      <c r="B939" s="102"/>
      <c r="C939" s="102"/>
      <c r="D939" s="102"/>
      <c r="E939" s="102"/>
      <c r="F939" s="102"/>
      <c r="G939" s="102"/>
      <c r="H939" s="102"/>
      <c r="I939" s="102"/>
    </row>
    <row r="940" spans="2:9" ht="15.75" customHeight="1" x14ac:dyDescent="0.35">
      <c r="B940" s="102"/>
      <c r="C940" s="102"/>
      <c r="D940" s="102"/>
      <c r="E940" s="102"/>
      <c r="F940" s="102"/>
      <c r="G940" s="102"/>
      <c r="H940" s="102"/>
      <c r="I940" s="102"/>
    </row>
    <row r="941" spans="2:9" ht="15.75" customHeight="1" x14ac:dyDescent="0.35">
      <c r="B941" s="102"/>
      <c r="C941" s="102"/>
      <c r="D941" s="102"/>
      <c r="E941" s="102"/>
      <c r="F941" s="102"/>
      <c r="G941" s="102"/>
      <c r="H941" s="102"/>
      <c r="I941" s="102"/>
    </row>
    <row r="942" spans="2:9" ht="15.75" customHeight="1" x14ac:dyDescent="0.35">
      <c r="B942" s="102"/>
      <c r="C942" s="102"/>
      <c r="D942" s="102"/>
      <c r="E942" s="102"/>
      <c r="F942" s="102"/>
      <c r="G942" s="102"/>
      <c r="H942" s="102"/>
      <c r="I942" s="102"/>
    </row>
    <row r="943" spans="2:9" ht="15.75" customHeight="1" x14ac:dyDescent="0.35">
      <c r="B943" s="102"/>
      <c r="C943" s="102"/>
      <c r="D943" s="102"/>
      <c r="E943" s="102"/>
      <c r="F943" s="102"/>
      <c r="G943" s="102"/>
      <c r="H943" s="102"/>
      <c r="I943" s="102"/>
    </row>
    <row r="944" spans="2:9" ht="15.75" customHeight="1" x14ac:dyDescent="0.35">
      <c r="B944" s="102"/>
      <c r="C944" s="102"/>
      <c r="D944" s="102"/>
      <c r="E944" s="102"/>
      <c r="F944" s="102"/>
      <c r="G944" s="102"/>
      <c r="H944" s="102"/>
      <c r="I944" s="102"/>
    </row>
    <row r="945" spans="2:9" ht="15.75" customHeight="1" x14ac:dyDescent="0.35">
      <c r="B945" s="102"/>
      <c r="C945" s="102"/>
      <c r="D945" s="102"/>
      <c r="E945" s="102"/>
      <c r="F945" s="102"/>
      <c r="G945" s="102"/>
      <c r="H945" s="102"/>
      <c r="I945" s="102"/>
    </row>
    <row r="946" spans="2:9" ht="15.75" customHeight="1" x14ac:dyDescent="0.35">
      <c r="B946" s="102"/>
      <c r="C946" s="102"/>
      <c r="D946" s="102"/>
      <c r="E946" s="102"/>
      <c r="F946" s="102"/>
      <c r="G946" s="102"/>
      <c r="H946" s="102"/>
      <c r="I946" s="102"/>
    </row>
    <row r="947" spans="2:9" ht="15.75" customHeight="1" x14ac:dyDescent="0.35">
      <c r="B947" s="102"/>
      <c r="C947" s="102"/>
      <c r="D947" s="102"/>
      <c r="E947" s="102"/>
      <c r="F947" s="102"/>
      <c r="G947" s="102"/>
      <c r="H947" s="102"/>
      <c r="I947" s="102"/>
    </row>
    <row r="948" spans="2:9" ht="15.75" customHeight="1" x14ac:dyDescent="0.35">
      <c r="B948" s="102"/>
      <c r="C948" s="102"/>
      <c r="D948" s="102"/>
      <c r="E948" s="102"/>
      <c r="F948" s="102"/>
      <c r="G948" s="102"/>
      <c r="H948" s="102"/>
      <c r="I948" s="102"/>
    </row>
    <row r="949" spans="2:9" ht="15.75" customHeight="1" x14ac:dyDescent="0.35">
      <c r="B949" s="102"/>
      <c r="C949" s="102"/>
      <c r="D949" s="102"/>
      <c r="E949" s="102"/>
      <c r="F949" s="102"/>
      <c r="G949" s="102"/>
      <c r="H949" s="102"/>
      <c r="I949" s="102"/>
    </row>
    <row r="950" spans="2:9" ht="15.75" customHeight="1" x14ac:dyDescent="0.35">
      <c r="B950" s="102"/>
      <c r="C950" s="102"/>
      <c r="D950" s="102"/>
      <c r="E950" s="102"/>
      <c r="F950" s="102"/>
      <c r="G950" s="102"/>
      <c r="H950" s="102"/>
      <c r="I950" s="102"/>
    </row>
    <row r="951" spans="2:9" ht="15.75" customHeight="1" x14ac:dyDescent="0.35">
      <c r="B951" s="102"/>
      <c r="C951" s="102"/>
      <c r="D951" s="102"/>
      <c r="E951" s="102"/>
      <c r="F951" s="102"/>
      <c r="G951" s="102"/>
      <c r="H951" s="102"/>
      <c r="I951" s="102"/>
    </row>
    <row r="952" spans="2:9" ht="15.75" customHeight="1" x14ac:dyDescent="0.35">
      <c r="B952" s="102"/>
      <c r="C952" s="102"/>
      <c r="D952" s="102"/>
      <c r="E952" s="102"/>
      <c r="F952" s="102"/>
      <c r="G952" s="102"/>
      <c r="H952" s="102"/>
      <c r="I952" s="102"/>
    </row>
    <row r="953" spans="2:9" ht="15.75" customHeight="1" x14ac:dyDescent="0.35">
      <c r="B953" s="102"/>
      <c r="C953" s="102"/>
      <c r="D953" s="102"/>
      <c r="E953" s="102"/>
      <c r="F953" s="102"/>
      <c r="G953" s="102"/>
      <c r="H953" s="102"/>
      <c r="I953" s="102"/>
    </row>
    <row r="954" spans="2:9" ht="15.75" customHeight="1" x14ac:dyDescent="0.35">
      <c r="B954" s="102"/>
      <c r="C954" s="102"/>
      <c r="D954" s="102"/>
      <c r="E954" s="102"/>
      <c r="F954" s="102"/>
      <c r="G954" s="102"/>
      <c r="H954" s="102"/>
      <c r="I954" s="102"/>
    </row>
    <row r="955" spans="2:9" ht="15.75" customHeight="1" x14ac:dyDescent="0.35">
      <c r="B955" s="102"/>
      <c r="C955" s="102"/>
      <c r="D955" s="102"/>
      <c r="E955" s="102"/>
      <c r="F955" s="102"/>
      <c r="G955" s="102"/>
      <c r="H955" s="102"/>
      <c r="I955" s="102"/>
    </row>
    <row r="956" spans="2:9" ht="15.75" customHeight="1" x14ac:dyDescent="0.35">
      <c r="B956" s="102"/>
      <c r="C956" s="102"/>
      <c r="D956" s="102"/>
      <c r="E956" s="102"/>
      <c r="F956" s="102"/>
      <c r="G956" s="102"/>
      <c r="H956" s="102"/>
      <c r="I956" s="102"/>
    </row>
    <row r="957" spans="2:9" ht="15.75" customHeight="1" x14ac:dyDescent="0.35">
      <c r="B957" s="102"/>
      <c r="C957" s="102"/>
      <c r="D957" s="102"/>
      <c r="E957" s="102"/>
      <c r="F957" s="102"/>
      <c r="G957" s="102"/>
      <c r="H957" s="102"/>
      <c r="I957" s="102"/>
    </row>
    <row r="958" spans="2:9" ht="15.75" customHeight="1" x14ac:dyDescent="0.35">
      <c r="B958" s="102"/>
      <c r="C958" s="102"/>
      <c r="D958" s="102"/>
      <c r="E958" s="102"/>
      <c r="F958" s="102"/>
      <c r="G958" s="102"/>
      <c r="H958" s="102"/>
      <c r="I958" s="102"/>
    </row>
    <row r="959" spans="2:9" ht="15.75" customHeight="1" x14ac:dyDescent="0.35">
      <c r="B959" s="102"/>
      <c r="C959" s="102"/>
      <c r="D959" s="102"/>
      <c r="E959" s="102"/>
      <c r="F959" s="102"/>
      <c r="G959" s="102"/>
      <c r="H959" s="102"/>
      <c r="I959" s="102"/>
    </row>
    <row r="960" spans="2:9" ht="15.75" customHeight="1" x14ac:dyDescent="0.35">
      <c r="B960" s="102"/>
      <c r="C960" s="102"/>
      <c r="D960" s="102"/>
      <c r="E960" s="102"/>
      <c r="F960" s="102"/>
      <c r="G960" s="102"/>
      <c r="H960" s="102"/>
      <c r="I960" s="102"/>
    </row>
    <row r="961" spans="2:9" ht="15.75" customHeight="1" x14ac:dyDescent="0.35">
      <c r="B961" s="102"/>
      <c r="C961" s="102"/>
      <c r="D961" s="102"/>
      <c r="E961" s="102"/>
      <c r="F961" s="102"/>
      <c r="G961" s="102"/>
      <c r="H961" s="102"/>
      <c r="I961" s="102"/>
    </row>
    <row r="962" spans="2:9" ht="15.75" customHeight="1" x14ac:dyDescent="0.35">
      <c r="B962" s="102"/>
      <c r="C962" s="102"/>
      <c r="D962" s="102"/>
      <c r="E962" s="102"/>
      <c r="F962" s="102"/>
      <c r="G962" s="102"/>
      <c r="H962" s="102"/>
      <c r="I962" s="102"/>
    </row>
    <row r="963" spans="2:9" ht="15.75" customHeight="1" x14ac:dyDescent="0.35">
      <c r="B963" s="102"/>
      <c r="C963" s="102"/>
      <c r="D963" s="102"/>
      <c r="E963" s="102"/>
      <c r="F963" s="102"/>
      <c r="G963" s="102"/>
      <c r="H963" s="102"/>
      <c r="I963" s="102"/>
    </row>
    <row r="964" spans="2:9" ht="15.75" customHeight="1" x14ac:dyDescent="0.35">
      <c r="B964" s="102"/>
      <c r="C964" s="102"/>
      <c r="D964" s="102"/>
      <c r="E964" s="102"/>
      <c r="F964" s="102"/>
      <c r="G964" s="102"/>
      <c r="H964" s="102"/>
      <c r="I964" s="102"/>
    </row>
    <row r="965" spans="2:9" ht="15.75" customHeight="1" x14ac:dyDescent="0.35">
      <c r="B965" s="102"/>
      <c r="C965" s="102"/>
      <c r="D965" s="102"/>
      <c r="E965" s="102"/>
      <c r="F965" s="102"/>
      <c r="G965" s="102"/>
      <c r="H965" s="102"/>
      <c r="I965" s="102"/>
    </row>
    <row r="966" spans="2:9" ht="15.75" customHeight="1" x14ac:dyDescent="0.35">
      <c r="B966" s="102"/>
      <c r="C966" s="102"/>
      <c r="D966" s="102"/>
      <c r="E966" s="102"/>
      <c r="F966" s="102"/>
      <c r="G966" s="102"/>
      <c r="H966" s="102"/>
      <c r="I966" s="102"/>
    </row>
    <row r="967" spans="2:9" ht="15.75" customHeight="1" x14ac:dyDescent="0.35">
      <c r="B967" s="102"/>
      <c r="C967" s="102"/>
      <c r="D967" s="102"/>
      <c r="E967" s="102"/>
      <c r="F967" s="102"/>
      <c r="G967" s="102"/>
      <c r="H967" s="102"/>
      <c r="I967" s="102"/>
    </row>
    <row r="968" spans="2:9" ht="15.75" customHeight="1" x14ac:dyDescent="0.35">
      <c r="B968" s="102"/>
      <c r="C968" s="102"/>
      <c r="D968" s="102"/>
      <c r="E968" s="102"/>
      <c r="F968" s="102"/>
      <c r="G968" s="102"/>
      <c r="H968" s="102"/>
      <c r="I968" s="102"/>
    </row>
    <row r="969" spans="2:9" ht="15.75" customHeight="1" x14ac:dyDescent="0.35">
      <c r="B969" s="102"/>
      <c r="C969" s="102"/>
      <c r="D969" s="102"/>
      <c r="E969" s="102"/>
      <c r="F969" s="102"/>
      <c r="G969" s="102"/>
      <c r="H969" s="102"/>
      <c r="I969" s="102"/>
    </row>
    <row r="970" spans="2:9" ht="15.75" customHeight="1" x14ac:dyDescent="0.35">
      <c r="B970" s="102"/>
      <c r="C970" s="102"/>
      <c r="D970" s="102"/>
      <c r="E970" s="102"/>
      <c r="F970" s="102"/>
      <c r="G970" s="102"/>
      <c r="H970" s="102"/>
      <c r="I970" s="102"/>
    </row>
    <row r="971" spans="2:9" ht="15.75" customHeight="1" x14ac:dyDescent="0.35">
      <c r="B971" s="102"/>
      <c r="C971" s="102"/>
      <c r="D971" s="102"/>
      <c r="E971" s="102"/>
      <c r="F971" s="102"/>
      <c r="G971" s="102"/>
      <c r="H971" s="102"/>
      <c r="I971" s="102"/>
    </row>
    <row r="972" spans="2:9" ht="15.75" customHeight="1" x14ac:dyDescent="0.35">
      <c r="B972" s="102"/>
      <c r="C972" s="102"/>
      <c r="D972" s="102"/>
      <c r="E972" s="102"/>
      <c r="F972" s="102"/>
      <c r="G972" s="102"/>
      <c r="H972" s="102"/>
      <c r="I972" s="102"/>
    </row>
    <row r="973" spans="2:9" ht="15.75" customHeight="1" x14ac:dyDescent="0.35">
      <c r="B973" s="102"/>
      <c r="C973" s="102"/>
      <c r="D973" s="102"/>
      <c r="E973" s="102"/>
      <c r="F973" s="102"/>
      <c r="G973" s="102"/>
      <c r="H973" s="102"/>
      <c r="I973" s="102"/>
    </row>
    <row r="974" spans="2:9" ht="15.75" customHeight="1" x14ac:dyDescent="0.35">
      <c r="B974" s="102"/>
      <c r="C974" s="102"/>
      <c r="D974" s="102"/>
      <c r="E974" s="102"/>
      <c r="F974" s="102"/>
      <c r="G974" s="102"/>
      <c r="H974" s="102"/>
      <c r="I974" s="102"/>
    </row>
    <row r="975" spans="2:9" ht="15.75" customHeight="1" x14ac:dyDescent="0.35">
      <c r="B975" s="102"/>
      <c r="C975" s="102"/>
      <c r="D975" s="102"/>
      <c r="E975" s="102"/>
      <c r="F975" s="102"/>
      <c r="G975" s="102"/>
      <c r="H975" s="102"/>
      <c r="I975" s="102"/>
    </row>
    <row r="976" spans="2:9" ht="15.75" customHeight="1" x14ac:dyDescent="0.35">
      <c r="B976" s="102"/>
      <c r="C976" s="102"/>
      <c r="D976" s="102"/>
      <c r="E976" s="102"/>
      <c r="F976" s="102"/>
      <c r="G976" s="102"/>
      <c r="H976" s="102"/>
      <c r="I976" s="102"/>
    </row>
    <row r="977" spans="2:9" ht="15.75" customHeight="1" x14ac:dyDescent="0.35">
      <c r="B977" s="102"/>
      <c r="C977" s="102"/>
      <c r="D977" s="102"/>
      <c r="E977" s="102"/>
      <c r="F977" s="102"/>
      <c r="G977" s="102"/>
      <c r="H977" s="102"/>
      <c r="I977" s="102"/>
    </row>
    <row r="978" spans="2:9" ht="15.75" customHeight="1" x14ac:dyDescent="0.35">
      <c r="B978" s="102"/>
      <c r="C978" s="102"/>
      <c r="D978" s="102"/>
      <c r="E978" s="102"/>
      <c r="F978" s="102"/>
      <c r="G978" s="102"/>
      <c r="H978" s="102"/>
      <c r="I978" s="102"/>
    </row>
    <row r="979" spans="2:9" ht="15.75" customHeight="1" x14ac:dyDescent="0.35">
      <c r="B979" s="102"/>
      <c r="C979" s="102"/>
      <c r="D979" s="102"/>
      <c r="E979" s="102"/>
      <c r="F979" s="102"/>
      <c r="G979" s="102"/>
      <c r="H979" s="102"/>
      <c r="I979" s="102"/>
    </row>
    <row r="980" spans="2:9" ht="15.75" customHeight="1" x14ac:dyDescent="0.35">
      <c r="B980" s="102"/>
      <c r="C980" s="102"/>
      <c r="D980" s="102"/>
      <c r="E980" s="102"/>
      <c r="F980" s="102"/>
      <c r="G980" s="102"/>
      <c r="H980" s="102"/>
      <c r="I980" s="102"/>
    </row>
    <row r="981" spans="2:9" ht="15.75" customHeight="1" x14ac:dyDescent="0.35">
      <c r="B981" s="102"/>
      <c r="C981" s="102"/>
      <c r="D981" s="102"/>
      <c r="E981" s="102"/>
      <c r="F981" s="102"/>
      <c r="G981" s="102"/>
      <c r="H981" s="102"/>
      <c r="I981" s="102"/>
    </row>
    <row r="982" spans="2:9" ht="15.75" customHeight="1" x14ac:dyDescent="0.35">
      <c r="B982" s="102"/>
      <c r="C982" s="102"/>
      <c r="D982" s="102"/>
      <c r="E982" s="102"/>
      <c r="F982" s="102"/>
      <c r="G982" s="102"/>
      <c r="H982" s="102"/>
      <c r="I982" s="102"/>
    </row>
    <row r="983" spans="2:9" ht="15.75" customHeight="1" x14ac:dyDescent="0.35">
      <c r="B983" s="102"/>
      <c r="C983" s="102"/>
      <c r="D983" s="102"/>
      <c r="E983" s="102"/>
      <c r="F983" s="102"/>
      <c r="G983" s="102"/>
      <c r="H983" s="102"/>
      <c r="I983" s="102"/>
    </row>
    <row r="984" spans="2:9" ht="15.75" customHeight="1" x14ac:dyDescent="0.35">
      <c r="B984" s="102"/>
      <c r="C984" s="102"/>
      <c r="D984" s="102"/>
      <c r="E984" s="102"/>
      <c r="F984" s="102"/>
      <c r="G984" s="102"/>
      <c r="H984" s="102"/>
      <c r="I984" s="102"/>
    </row>
    <row r="985" spans="2:9" ht="15.75" customHeight="1" x14ac:dyDescent="0.35">
      <c r="B985" s="102"/>
      <c r="C985" s="102"/>
      <c r="D985" s="102"/>
      <c r="E985" s="102"/>
      <c r="F985" s="102"/>
      <c r="G985" s="102"/>
      <c r="H985" s="102"/>
      <c r="I985" s="102"/>
    </row>
    <row r="986" spans="2:9" ht="15.75" customHeight="1" x14ac:dyDescent="0.35">
      <c r="B986" s="102"/>
      <c r="C986" s="102"/>
      <c r="D986" s="102"/>
      <c r="E986" s="102"/>
      <c r="F986" s="102"/>
      <c r="G986" s="102"/>
      <c r="H986" s="102"/>
      <c r="I986" s="102"/>
    </row>
    <row r="987" spans="2:9" ht="15.75" customHeight="1" x14ac:dyDescent="0.35">
      <c r="B987" s="102"/>
      <c r="C987" s="102"/>
      <c r="D987" s="102"/>
      <c r="E987" s="102"/>
      <c r="F987" s="102"/>
      <c r="G987" s="102"/>
      <c r="H987" s="102"/>
      <c r="I987" s="102"/>
    </row>
    <row r="988" spans="2:9" ht="15.75" customHeight="1" x14ac:dyDescent="0.35">
      <c r="B988" s="102"/>
      <c r="C988" s="102"/>
      <c r="D988" s="102"/>
      <c r="E988" s="102"/>
      <c r="F988" s="102"/>
      <c r="G988" s="102"/>
      <c r="H988" s="102"/>
      <c r="I988" s="102"/>
    </row>
    <row r="989" spans="2:9" ht="15.75" customHeight="1" x14ac:dyDescent="0.35">
      <c r="B989" s="102"/>
      <c r="C989" s="102"/>
      <c r="D989" s="102"/>
      <c r="E989" s="102"/>
      <c r="F989" s="102"/>
      <c r="G989" s="102"/>
      <c r="H989" s="102"/>
      <c r="I989" s="102"/>
    </row>
    <row r="990" spans="2:9" ht="15.75" customHeight="1" x14ac:dyDescent="0.35">
      <c r="B990" s="102"/>
      <c r="C990" s="102"/>
      <c r="D990" s="102"/>
      <c r="E990" s="102"/>
      <c r="F990" s="102"/>
      <c r="G990" s="102"/>
      <c r="H990" s="102"/>
      <c r="I990" s="102"/>
    </row>
    <row r="991" spans="2:9" ht="15.75" customHeight="1" x14ac:dyDescent="0.35">
      <c r="B991" s="102"/>
      <c r="C991" s="102"/>
      <c r="D991" s="102"/>
      <c r="E991" s="102"/>
      <c r="F991" s="102"/>
      <c r="G991" s="102"/>
      <c r="H991" s="102"/>
      <c r="I991" s="102"/>
    </row>
    <row r="992" spans="2:9" ht="15.75" customHeight="1" x14ac:dyDescent="0.35">
      <c r="B992" s="102"/>
      <c r="C992" s="102"/>
      <c r="D992" s="102"/>
      <c r="E992" s="102"/>
      <c r="F992" s="102"/>
      <c r="G992" s="102"/>
      <c r="H992" s="102"/>
      <c r="I992" s="102"/>
    </row>
    <row r="993" spans="2:9" ht="15.75" customHeight="1" x14ac:dyDescent="0.35">
      <c r="B993" s="102"/>
      <c r="C993" s="102"/>
      <c r="D993" s="102"/>
      <c r="E993" s="102"/>
      <c r="F993" s="102"/>
      <c r="G993" s="102"/>
      <c r="H993" s="102"/>
      <c r="I993" s="102"/>
    </row>
    <row r="994" spans="2:9" ht="15.75" customHeight="1" x14ac:dyDescent="0.35">
      <c r="B994" s="102"/>
      <c r="C994" s="102"/>
      <c r="D994" s="102"/>
      <c r="E994" s="102"/>
      <c r="F994" s="102"/>
      <c r="G994" s="102"/>
      <c r="H994" s="102"/>
      <c r="I994" s="102"/>
    </row>
    <row r="995" spans="2:9" ht="15.75" customHeight="1" x14ac:dyDescent="0.35">
      <c r="B995" s="102"/>
      <c r="C995" s="102"/>
      <c r="D995" s="102"/>
      <c r="E995" s="102"/>
      <c r="F995" s="102"/>
      <c r="G995" s="102"/>
      <c r="H995" s="102"/>
      <c r="I995" s="102"/>
    </row>
    <row r="996" spans="2:9" ht="15.75" customHeight="1" x14ac:dyDescent="0.35">
      <c r="B996" s="102"/>
      <c r="C996" s="102"/>
      <c r="D996" s="102"/>
      <c r="E996" s="102"/>
      <c r="F996" s="102"/>
      <c r="G996" s="102"/>
      <c r="H996" s="102"/>
      <c r="I996" s="102"/>
    </row>
    <row r="997" spans="2:9" ht="15.75" customHeight="1" x14ac:dyDescent="0.35">
      <c r="B997" s="102"/>
      <c r="C997" s="102"/>
      <c r="D997" s="102"/>
      <c r="E997" s="102"/>
      <c r="F997" s="102"/>
      <c r="G997" s="102"/>
      <c r="H997" s="102"/>
      <c r="I997" s="102"/>
    </row>
    <row r="998" spans="2:9" ht="15.75" customHeight="1" x14ac:dyDescent="0.35">
      <c r="B998" s="102"/>
      <c r="C998" s="102"/>
      <c r="D998" s="102"/>
      <c r="E998" s="102"/>
      <c r="F998" s="102"/>
      <c r="G998" s="102"/>
      <c r="H998" s="102"/>
      <c r="I998" s="102"/>
    </row>
    <row r="999" spans="2:9" ht="15.75" customHeight="1" x14ac:dyDescent="0.35">
      <c r="B999" s="102"/>
      <c r="C999" s="102"/>
      <c r="D999" s="102"/>
      <c r="E999" s="102"/>
      <c r="F999" s="102"/>
      <c r="G999" s="102"/>
      <c r="H999" s="102"/>
      <c r="I999" s="102"/>
    </row>
    <row r="1000" spans="2:9" ht="15.75" customHeight="1" x14ac:dyDescent="0.35">
      <c r="B1000" s="102"/>
      <c r="C1000" s="102"/>
      <c r="D1000" s="102"/>
      <c r="E1000" s="102"/>
      <c r="F1000" s="102"/>
      <c r="G1000" s="102"/>
      <c r="H1000" s="102"/>
      <c r="I1000" s="102"/>
    </row>
    <row r="1001" spans="2:9" ht="15.75" customHeight="1" x14ac:dyDescent="0.35">
      <c r="B1001" s="102"/>
      <c r="C1001" s="102"/>
      <c r="D1001" s="102"/>
      <c r="E1001" s="102"/>
      <c r="F1001" s="102"/>
      <c r="G1001" s="102"/>
      <c r="H1001" s="102"/>
      <c r="I1001" s="102"/>
    </row>
    <row r="1002" spans="2:9" ht="15.75" customHeight="1" x14ac:dyDescent="0.35">
      <c r="B1002" s="102"/>
      <c r="C1002" s="102"/>
      <c r="D1002" s="102"/>
      <c r="E1002" s="102"/>
      <c r="F1002" s="102"/>
      <c r="G1002" s="102"/>
      <c r="H1002" s="102"/>
      <c r="I1002" s="102"/>
    </row>
    <row r="1003" spans="2:9" ht="15.75" customHeight="1" x14ac:dyDescent="0.35">
      <c r="B1003" s="102"/>
      <c r="C1003" s="102"/>
      <c r="D1003" s="102"/>
      <c r="E1003" s="102"/>
      <c r="F1003" s="102"/>
      <c r="G1003" s="102"/>
      <c r="H1003" s="102"/>
      <c r="I1003" s="102"/>
    </row>
    <row r="1004" spans="2:9" ht="15.75" customHeight="1" x14ac:dyDescent="0.35">
      <c r="B1004" s="102"/>
      <c r="C1004" s="102"/>
      <c r="D1004" s="102"/>
      <c r="E1004" s="102"/>
      <c r="F1004" s="102"/>
      <c r="G1004" s="102"/>
      <c r="H1004" s="102"/>
      <c r="I1004" s="102"/>
    </row>
    <row r="1005" spans="2:9" ht="15.75" customHeight="1" x14ac:dyDescent="0.35">
      <c r="B1005" s="102"/>
      <c r="C1005" s="102"/>
      <c r="D1005" s="102"/>
      <c r="E1005" s="102"/>
      <c r="F1005" s="102"/>
      <c r="G1005" s="102"/>
      <c r="H1005" s="102"/>
      <c r="I1005" s="102"/>
    </row>
    <row r="1006" spans="2:9" ht="15.75" customHeight="1" x14ac:dyDescent="0.35">
      <c r="B1006" s="102"/>
      <c r="C1006" s="102"/>
      <c r="D1006" s="102"/>
      <c r="E1006" s="102"/>
      <c r="F1006" s="102"/>
      <c r="G1006" s="102"/>
      <c r="H1006" s="102"/>
      <c r="I1006" s="102"/>
    </row>
    <row r="1007" spans="2:9" ht="15.75" customHeight="1" x14ac:dyDescent="0.35">
      <c r="B1007" s="102"/>
      <c r="C1007" s="102"/>
      <c r="D1007" s="102"/>
      <c r="E1007" s="102"/>
      <c r="F1007" s="102"/>
      <c r="G1007" s="102"/>
      <c r="H1007" s="102"/>
      <c r="I1007" s="102"/>
    </row>
    <row r="1008" spans="2:9" ht="15.75" customHeight="1" x14ac:dyDescent="0.35">
      <c r="B1008" s="102"/>
      <c r="C1008" s="102"/>
      <c r="D1008" s="102"/>
      <c r="E1008" s="102"/>
      <c r="F1008" s="102"/>
      <c r="G1008" s="102"/>
      <c r="H1008" s="102"/>
      <c r="I1008" s="102"/>
    </row>
    <row r="1009" spans="2:9" ht="15.75" customHeight="1" x14ac:dyDescent="0.35">
      <c r="B1009" s="102"/>
      <c r="C1009" s="102"/>
      <c r="D1009" s="102"/>
      <c r="E1009" s="102"/>
      <c r="F1009" s="102"/>
      <c r="G1009" s="102"/>
      <c r="H1009" s="102"/>
      <c r="I1009" s="102"/>
    </row>
    <row r="1010" spans="2:9" ht="15.75" customHeight="1" x14ac:dyDescent="0.35">
      <c r="B1010" s="102"/>
      <c r="C1010" s="102"/>
      <c r="D1010" s="102"/>
      <c r="E1010" s="102"/>
      <c r="F1010" s="102"/>
      <c r="G1010" s="102"/>
      <c r="H1010" s="102"/>
      <c r="I1010" s="102"/>
    </row>
    <row r="1011" spans="2:9" ht="15" customHeight="1" x14ac:dyDescent="0.35">
      <c r="B1011" s="102"/>
      <c r="C1011" s="102"/>
      <c r="D1011" s="102"/>
      <c r="E1011" s="102"/>
      <c r="F1011" s="102"/>
      <c r="G1011" s="102"/>
      <c r="H1011" s="102"/>
      <c r="I1011" s="102"/>
    </row>
    <row r="1012" spans="2:9" ht="15" customHeight="1" x14ac:dyDescent="0.35">
      <c r="B1012" s="102"/>
      <c r="C1012" s="102"/>
      <c r="D1012" s="102"/>
      <c r="E1012" s="102"/>
      <c r="F1012" s="102"/>
      <c r="G1012" s="102"/>
      <c r="H1012" s="102"/>
      <c r="I1012" s="102"/>
    </row>
  </sheetData>
  <mergeCells count="71">
    <mergeCell ref="G39:H39"/>
    <mergeCell ref="C35:D35"/>
    <mergeCell ref="C36:D36"/>
    <mergeCell ref="C37:D37"/>
    <mergeCell ref="C38:D38"/>
    <mergeCell ref="B39:F39"/>
    <mergeCell ref="G41:I41"/>
    <mergeCell ref="C41:E41"/>
    <mergeCell ref="G48:H48"/>
    <mergeCell ref="C42:E42"/>
    <mergeCell ref="C43:D43"/>
    <mergeCell ref="C44:C45"/>
    <mergeCell ref="D44:D45"/>
    <mergeCell ref="E44:E45"/>
    <mergeCell ref="C10:D10"/>
    <mergeCell ref="C11:D11"/>
    <mergeCell ref="C12:D12"/>
    <mergeCell ref="C13:D13"/>
    <mergeCell ref="C34:D34"/>
    <mergeCell ref="C27:D27"/>
    <mergeCell ref="C30:D30"/>
    <mergeCell ref="C31:D31"/>
    <mergeCell ref="C32:D32"/>
    <mergeCell ref="C33:D33"/>
    <mergeCell ref="C23:D23"/>
    <mergeCell ref="C24:D24"/>
    <mergeCell ref="C25:D25"/>
    <mergeCell ref="C28:D28"/>
    <mergeCell ref="B29:I29"/>
    <mergeCell ref="C26:D26"/>
    <mergeCell ref="B2:I2"/>
    <mergeCell ref="B3:C3"/>
    <mergeCell ref="D3:E3"/>
    <mergeCell ref="B8:I8"/>
    <mergeCell ref="B9:I9"/>
    <mergeCell ref="C14:D14"/>
    <mergeCell ref="C48:D48"/>
    <mergeCell ref="G42:I42"/>
    <mergeCell ref="C46:C47"/>
    <mergeCell ref="D46:D47"/>
    <mergeCell ref="E46:E47"/>
    <mergeCell ref="F44:F47"/>
    <mergeCell ref="C18:D18"/>
    <mergeCell ref="B19:I19"/>
    <mergeCell ref="C21:D21"/>
    <mergeCell ref="C22:D22"/>
    <mergeCell ref="C20:D20"/>
    <mergeCell ref="C16:D16"/>
    <mergeCell ref="C17:D17"/>
    <mergeCell ref="C15:D15"/>
    <mergeCell ref="G43:H43"/>
    <mergeCell ref="C49:D50"/>
    <mergeCell ref="E49:E50"/>
    <mergeCell ref="C51:E52"/>
    <mergeCell ref="G49:H50"/>
    <mergeCell ref="I49:I50"/>
    <mergeCell ref="G51:I52"/>
    <mergeCell ref="G53:I53"/>
    <mergeCell ref="B56:D60"/>
    <mergeCell ref="E56:I56"/>
    <mergeCell ref="B64:C64"/>
    <mergeCell ref="B66:I71"/>
    <mergeCell ref="C53:E53"/>
    <mergeCell ref="G54:I54"/>
    <mergeCell ref="E57:I57"/>
    <mergeCell ref="E58:I58"/>
    <mergeCell ref="E59:I59"/>
    <mergeCell ref="E60:I60"/>
    <mergeCell ref="F54:F55"/>
    <mergeCell ref="C54:E54"/>
    <mergeCell ref="G55:I55"/>
  </mergeCells>
  <conditionalFormatting sqref="B42">
    <cfRule type="expression" dxfId="28" priority="2">
      <formula>#REF!="TRADITIONAL"</formula>
    </cfRule>
  </conditionalFormatting>
  <conditionalFormatting sqref="C42:E44 C46:E46 C48 E48 C49:E54">
    <cfRule type="expression" dxfId="27" priority="1">
      <formula>#REF!="MORTGAGE ONLY"</formula>
    </cfRule>
  </conditionalFormatting>
  <conditionalFormatting sqref="G42:I47 G48 I48 G49:I54">
    <cfRule type="expression" dxfId="26" priority="3">
      <formula>#REF!="MORTGAGE ONLY"</formula>
    </cfRule>
  </conditionalFormatting>
  <dataValidations count="1">
    <dataValidation type="list" allowBlank="1" showInputMessage="1" showErrorMessage="1" sqref="H31:H38" xr:uid="{00000000-0002-0000-0300-000000000000}">
      <formula1>"60%, 70%"</formula1>
    </dataValidation>
  </dataValidations>
  <printOptions horizontalCentered="1"/>
  <pageMargins left="0.3" right="0.3" top="0.3" bottom="0.3" header="0" footer="0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V1010"/>
  <sheetViews>
    <sheetView tabSelected="1" topLeftCell="A16" zoomScale="70" zoomScaleNormal="70" workbookViewId="0">
      <selection activeCell="G31" sqref="G31"/>
    </sheetView>
  </sheetViews>
  <sheetFormatPr defaultColWidth="14.453125" defaultRowHeight="15" customHeight="1" x14ac:dyDescent="0.35"/>
  <cols>
    <col min="1" max="1" width="3.7265625" style="146" customWidth="1"/>
    <col min="2" max="2" width="5.26953125" style="10" customWidth="1"/>
    <col min="3" max="5" width="29.453125" style="10" customWidth="1"/>
    <col min="6" max="6" width="37.7265625" style="10" customWidth="1"/>
    <col min="7" max="9" width="29.453125" style="10" customWidth="1"/>
    <col min="10" max="10" width="8.81640625" style="146" customWidth="1"/>
    <col min="11" max="11" width="12.453125" style="146" customWidth="1"/>
    <col min="12" max="27" width="8.81640625" style="146" customWidth="1"/>
    <col min="28" max="100" width="14.453125" style="146"/>
    <col min="101" max="16384" width="14.453125" style="10"/>
  </cols>
  <sheetData>
    <row r="1" spans="2:9" s="146" customFormat="1" ht="15" customHeight="1" thickBot="1" x14ac:dyDescent="0.4"/>
    <row r="2" spans="2:9" ht="57" customHeight="1" x14ac:dyDescent="0.65">
      <c r="B2" s="440" t="s">
        <v>126</v>
      </c>
      <c r="C2" s="441"/>
      <c r="D2" s="441"/>
      <c r="E2" s="441"/>
      <c r="F2" s="441"/>
      <c r="G2" s="441"/>
      <c r="H2" s="441"/>
      <c r="I2" s="442"/>
    </row>
    <row r="3" spans="2:9" ht="19.5" customHeight="1" thickBot="1" x14ac:dyDescent="0.4">
      <c r="B3" s="443" t="s">
        <v>33</v>
      </c>
      <c r="C3" s="444"/>
      <c r="D3" s="445"/>
      <c r="E3" s="446"/>
      <c r="F3" s="77" t="s">
        <v>32</v>
      </c>
      <c r="G3" s="78"/>
      <c r="H3" s="77" t="s">
        <v>31</v>
      </c>
      <c r="I3" s="79"/>
    </row>
    <row r="4" spans="2:9" s="146" customFormat="1" ht="19.5" customHeight="1" x14ac:dyDescent="0.35">
      <c r="B4" s="147"/>
      <c r="C4" s="21"/>
      <c r="D4" s="161"/>
      <c r="E4" s="21"/>
      <c r="F4" s="147"/>
      <c r="G4" s="162"/>
      <c r="H4" s="147"/>
      <c r="I4" s="161"/>
    </row>
    <row r="5" spans="2:9" s="146" customFormat="1" ht="19.5" customHeight="1" x14ac:dyDescent="0.35">
      <c r="B5" s="147"/>
      <c r="C5" s="21" t="s">
        <v>125</v>
      </c>
      <c r="D5" s="161"/>
      <c r="E5" s="21"/>
      <c r="F5" s="147"/>
      <c r="G5" s="162"/>
      <c r="H5" s="147"/>
      <c r="I5" s="161"/>
    </row>
    <row r="6" spans="2:9" s="146" customFormat="1" ht="19.5" customHeight="1" x14ac:dyDescent="0.35">
      <c r="B6" s="147"/>
      <c r="C6" s="21" t="s">
        <v>124</v>
      </c>
      <c r="D6" s="161"/>
      <c r="E6" s="21"/>
      <c r="F6" s="147"/>
      <c r="G6" s="162"/>
      <c r="H6" s="147"/>
      <c r="I6" s="161"/>
    </row>
    <row r="7" spans="2:9" s="146" customFormat="1" ht="19.5" customHeight="1" x14ac:dyDescent="0.35">
      <c r="B7" s="147"/>
      <c r="C7" s="21"/>
      <c r="D7" s="161"/>
      <c r="E7" s="21"/>
      <c r="F7" s="147"/>
      <c r="G7" s="162"/>
      <c r="H7" s="147"/>
      <c r="I7" s="161"/>
    </row>
    <row r="8" spans="2:9" s="146" customFormat="1" ht="8.25" customHeight="1" thickBot="1" x14ac:dyDescent="0.4">
      <c r="B8" s="447"/>
      <c r="C8" s="448"/>
      <c r="D8" s="448"/>
      <c r="E8" s="448"/>
      <c r="F8" s="448"/>
      <c r="G8" s="448"/>
      <c r="H8" s="448"/>
      <c r="I8" s="448"/>
    </row>
    <row r="9" spans="2:9" ht="16.5" customHeight="1" x14ac:dyDescent="0.35">
      <c r="B9" s="433" t="s">
        <v>74</v>
      </c>
      <c r="C9" s="434"/>
      <c r="D9" s="434"/>
      <c r="E9" s="434"/>
      <c r="F9" s="434"/>
      <c r="G9" s="434"/>
      <c r="H9" s="434"/>
      <c r="I9" s="435"/>
    </row>
    <row r="10" spans="2:9" ht="16.5" customHeight="1" x14ac:dyDescent="0.35">
      <c r="B10" s="80"/>
      <c r="C10" s="437" t="s">
        <v>72</v>
      </c>
      <c r="D10" s="438"/>
      <c r="E10" s="81" t="s">
        <v>71</v>
      </c>
      <c r="F10" s="82" t="s">
        <v>70</v>
      </c>
      <c r="G10" s="83" t="s">
        <v>69</v>
      </c>
      <c r="H10" s="84" t="s">
        <v>68</v>
      </c>
      <c r="I10" s="85" t="s">
        <v>67</v>
      </c>
    </row>
    <row r="11" spans="2:9" ht="20.25" customHeight="1" x14ac:dyDescent="0.35">
      <c r="B11" s="86">
        <v>1</v>
      </c>
      <c r="C11" s="432"/>
      <c r="D11" s="420"/>
      <c r="E11" s="87"/>
      <c r="F11" s="88"/>
      <c r="G11" s="89"/>
      <c r="H11" s="90">
        <v>1</v>
      </c>
      <c r="I11" s="91">
        <f t="shared" ref="I11:I18" si="0">G11*H11</f>
        <v>0</v>
      </c>
    </row>
    <row r="12" spans="2:9" ht="20.25" customHeight="1" x14ac:dyDescent="0.35">
      <c r="B12" s="86">
        <v>2</v>
      </c>
      <c r="C12" s="419"/>
      <c r="D12" s="420"/>
      <c r="E12" s="87"/>
      <c r="F12" s="92"/>
      <c r="G12" s="89"/>
      <c r="H12" s="90">
        <v>1</v>
      </c>
      <c r="I12" s="91">
        <f t="shared" si="0"/>
        <v>0</v>
      </c>
    </row>
    <row r="13" spans="2:9" ht="20.25" customHeight="1" x14ac:dyDescent="0.35">
      <c r="B13" s="86">
        <v>3</v>
      </c>
      <c r="C13" s="419"/>
      <c r="D13" s="420"/>
      <c r="E13" s="87"/>
      <c r="F13" s="92"/>
      <c r="G13" s="89"/>
      <c r="H13" s="90">
        <v>1</v>
      </c>
      <c r="I13" s="91">
        <f t="shared" si="0"/>
        <v>0</v>
      </c>
    </row>
    <row r="14" spans="2:9" ht="20.25" customHeight="1" x14ac:dyDescent="0.35">
      <c r="B14" s="86">
        <v>4</v>
      </c>
      <c r="C14" s="419"/>
      <c r="D14" s="420"/>
      <c r="E14" s="87"/>
      <c r="F14" s="92"/>
      <c r="G14" s="89"/>
      <c r="H14" s="90">
        <v>1</v>
      </c>
      <c r="I14" s="91">
        <f t="shared" si="0"/>
        <v>0</v>
      </c>
    </row>
    <row r="15" spans="2:9" ht="20.25" customHeight="1" x14ac:dyDescent="0.35">
      <c r="B15" s="86">
        <v>5</v>
      </c>
      <c r="C15" s="432"/>
      <c r="D15" s="420"/>
      <c r="E15" s="87"/>
      <c r="F15" s="92"/>
      <c r="G15" s="89"/>
      <c r="H15" s="90">
        <v>1</v>
      </c>
      <c r="I15" s="91">
        <f t="shared" si="0"/>
        <v>0</v>
      </c>
    </row>
    <row r="16" spans="2:9" ht="20.25" customHeight="1" x14ac:dyDescent="0.35">
      <c r="B16" s="86">
        <v>6</v>
      </c>
      <c r="C16" s="432"/>
      <c r="D16" s="420"/>
      <c r="E16" s="87"/>
      <c r="F16" s="92"/>
      <c r="G16" s="89"/>
      <c r="H16" s="90">
        <v>1</v>
      </c>
      <c r="I16" s="91">
        <f t="shared" si="0"/>
        <v>0</v>
      </c>
    </row>
    <row r="17" spans="2:9" ht="20.25" customHeight="1" x14ac:dyDescent="0.35">
      <c r="B17" s="86">
        <v>7</v>
      </c>
      <c r="C17" s="432"/>
      <c r="D17" s="420"/>
      <c r="E17" s="87"/>
      <c r="F17" s="92"/>
      <c r="G17" s="89"/>
      <c r="H17" s="90">
        <v>1</v>
      </c>
      <c r="I17" s="91">
        <f t="shared" si="0"/>
        <v>0</v>
      </c>
    </row>
    <row r="18" spans="2:9" ht="20.25" customHeight="1" thickBot="1" x14ac:dyDescent="0.4">
      <c r="B18" s="86">
        <v>8</v>
      </c>
      <c r="C18" s="432"/>
      <c r="D18" s="420"/>
      <c r="E18" s="87"/>
      <c r="F18" s="92"/>
      <c r="G18" s="89"/>
      <c r="H18" s="90">
        <v>1</v>
      </c>
      <c r="I18" s="91">
        <f t="shared" si="0"/>
        <v>0</v>
      </c>
    </row>
    <row r="19" spans="2:9" ht="16.5" customHeight="1" x14ac:dyDescent="0.35">
      <c r="B19" s="433" t="s">
        <v>73</v>
      </c>
      <c r="C19" s="434"/>
      <c r="D19" s="434"/>
      <c r="E19" s="434"/>
      <c r="F19" s="434"/>
      <c r="G19" s="434"/>
      <c r="H19" s="434"/>
      <c r="I19" s="435"/>
    </row>
    <row r="20" spans="2:9" ht="21" customHeight="1" x14ac:dyDescent="0.35">
      <c r="B20" s="80"/>
      <c r="C20" s="437" t="s">
        <v>72</v>
      </c>
      <c r="D20" s="438"/>
      <c r="E20" s="81" t="s">
        <v>71</v>
      </c>
      <c r="F20" s="82" t="s">
        <v>70</v>
      </c>
      <c r="G20" s="83" t="s">
        <v>69</v>
      </c>
      <c r="H20" s="84" t="s">
        <v>68</v>
      </c>
      <c r="I20" s="85" t="s">
        <v>67</v>
      </c>
    </row>
    <row r="21" spans="2:9" ht="20.25" customHeight="1" x14ac:dyDescent="0.35">
      <c r="B21" s="86">
        <v>1</v>
      </c>
      <c r="C21" s="436"/>
      <c r="D21" s="420"/>
      <c r="E21" s="93"/>
      <c r="F21" s="92"/>
      <c r="G21" s="89"/>
      <c r="H21" s="90">
        <v>1</v>
      </c>
      <c r="I21" s="91">
        <f t="shared" ref="I21:I28" si="1">G21*H21</f>
        <v>0</v>
      </c>
    </row>
    <row r="22" spans="2:9" ht="20.25" customHeight="1" x14ac:dyDescent="0.35">
      <c r="B22" s="86">
        <v>2</v>
      </c>
      <c r="C22" s="436"/>
      <c r="D22" s="420"/>
      <c r="E22" s="93"/>
      <c r="F22" s="92"/>
      <c r="G22" s="89"/>
      <c r="H22" s="90">
        <v>1</v>
      </c>
      <c r="I22" s="91">
        <f t="shared" si="1"/>
        <v>0</v>
      </c>
    </row>
    <row r="23" spans="2:9" ht="20.25" customHeight="1" x14ac:dyDescent="0.35">
      <c r="B23" s="86">
        <v>3</v>
      </c>
      <c r="C23" s="436"/>
      <c r="D23" s="420"/>
      <c r="E23" s="93"/>
      <c r="F23" s="92"/>
      <c r="G23" s="89"/>
      <c r="H23" s="90">
        <v>1</v>
      </c>
      <c r="I23" s="91">
        <f t="shared" si="1"/>
        <v>0</v>
      </c>
    </row>
    <row r="24" spans="2:9" ht="20.25" customHeight="1" x14ac:dyDescent="0.35">
      <c r="B24" s="86">
        <v>4</v>
      </c>
      <c r="C24" s="436"/>
      <c r="D24" s="420"/>
      <c r="E24" s="93"/>
      <c r="F24" s="92"/>
      <c r="G24" s="89"/>
      <c r="H24" s="90">
        <v>1</v>
      </c>
      <c r="I24" s="91">
        <f t="shared" si="1"/>
        <v>0</v>
      </c>
    </row>
    <row r="25" spans="2:9" ht="20.25" customHeight="1" x14ac:dyDescent="0.35">
      <c r="B25" s="86">
        <v>5</v>
      </c>
      <c r="C25" s="436"/>
      <c r="D25" s="420"/>
      <c r="E25" s="93"/>
      <c r="F25" s="92"/>
      <c r="G25" s="89"/>
      <c r="H25" s="90">
        <v>1</v>
      </c>
      <c r="I25" s="91">
        <f t="shared" si="1"/>
        <v>0</v>
      </c>
    </row>
    <row r="26" spans="2:9" ht="20.25" customHeight="1" x14ac:dyDescent="0.35">
      <c r="B26" s="86">
        <v>6</v>
      </c>
      <c r="C26" s="436"/>
      <c r="D26" s="420"/>
      <c r="E26" s="93"/>
      <c r="F26" s="92"/>
      <c r="G26" s="89"/>
      <c r="H26" s="90">
        <v>1</v>
      </c>
      <c r="I26" s="91">
        <f t="shared" si="1"/>
        <v>0</v>
      </c>
    </row>
    <row r="27" spans="2:9" ht="20.25" customHeight="1" x14ac:dyDescent="0.35">
      <c r="B27" s="86">
        <v>7</v>
      </c>
      <c r="C27" s="436"/>
      <c r="D27" s="420"/>
      <c r="E27" s="93"/>
      <c r="F27" s="92"/>
      <c r="G27" s="89"/>
      <c r="H27" s="90">
        <v>1</v>
      </c>
      <c r="I27" s="91">
        <f t="shared" si="1"/>
        <v>0</v>
      </c>
    </row>
    <row r="28" spans="2:9" ht="20.25" customHeight="1" thickBot="1" x14ac:dyDescent="0.4">
      <c r="B28" s="86">
        <v>8</v>
      </c>
      <c r="C28" s="436"/>
      <c r="D28" s="420"/>
      <c r="E28" s="93"/>
      <c r="F28" s="92"/>
      <c r="G28" s="89"/>
      <c r="H28" s="90">
        <v>1</v>
      </c>
      <c r="I28" s="91">
        <f t="shared" si="1"/>
        <v>0</v>
      </c>
    </row>
    <row r="29" spans="2:9" ht="21" customHeight="1" thickBot="1" x14ac:dyDescent="0.4">
      <c r="B29" s="451" t="s">
        <v>93</v>
      </c>
      <c r="C29" s="452"/>
      <c r="D29" s="452"/>
      <c r="E29" s="452"/>
      <c r="F29" s="452"/>
      <c r="G29" s="452"/>
      <c r="H29" s="452"/>
      <c r="I29" s="453"/>
    </row>
    <row r="30" spans="2:9" ht="21" customHeight="1" x14ac:dyDescent="0.35">
      <c r="B30" s="94"/>
      <c r="C30" s="437" t="s">
        <v>72</v>
      </c>
      <c r="D30" s="438"/>
      <c r="E30" s="81" t="s">
        <v>71</v>
      </c>
      <c r="F30" s="82" t="s">
        <v>70</v>
      </c>
      <c r="G30" s="83" t="s">
        <v>69</v>
      </c>
      <c r="H30" s="84" t="s">
        <v>68</v>
      </c>
      <c r="I30" s="85" t="s">
        <v>67</v>
      </c>
    </row>
    <row r="31" spans="2:9" ht="20.25" customHeight="1" x14ac:dyDescent="0.35">
      <c r="B31" s="95">
        <v>1</v>
      </c>
      <c r="C31" s="449"/>
      <c r="D31" s="450"/>
      <c r="E31" s="96"/>
      <c r="F31" s="97"/>
      <c r="G31" s="98"/>
      <c r="H31" s="99">
        <v>0.7</v>
      </c>
      <c r="I31" s="100">
        <f t="shared" ref="I31:I38" si="2">G31*H31</f>
        <v>0</v>
      </c>
    </row>
    <row r="32" spans="2:9" ht="20.25" customHeight="1" x14ac:dyDescent="0.35">
      <c r="B32" s="86">
        <v>2</v>
      </c>
      <c r="C32" s="419"/>
      <c r="D32" s="420"/>
      <c r="E32" s="87"/>
      <c r="F32" s="92"/>
      <c r="G32" s="89"/>
      <c r="H32" s="101">
        <v>0.7</v>
      </c>
      <c r="I32" s="91">
        <f t="shared" si="2"/>
        <v>0</v>
      </c>
    </row>
    <row r="33" spans="2:100" ht="20.25" customHeight="1" x14ac:dyDescent="0.35">
      <c r="B33" s="86">
        <v>3</v>
      </c>
      <c r="C33" s="419"/>
      <c r="D33" s="420"/>
      <c r="E33" s="87"/>
      <c r="F33" s="92"/>
      <c r="G33" s="89"/>
      <c r="H33" s="101">
        <v>0.7</v>
      </c>
      <c r="I33" s="91">
        <f t="shared" si="2"/>
        <v>0</v>
      </c>
    </row>
    <row r="34" spans="2:100" ht="20.25" customHeight="1" x14ac:dyDescent="0.35">
      <c r="B34" s="86">
        <v>4</v>
      </c>
      <c r="C34" s="419"/>
      <c r="D34" s="420"/>
      <c r="E34" s="87"/>
      <c r="F34" s="92"/>
      <c r="G34" s="89"/>
      <c r="H34" s="101">
        <v>0.7</v>
      </c>
      <c r="I34" s="91">
        <f t="shared" si="2"/>
        <v>0</v>
      </c>
    </row>
    <row r="35" spans="2:100" ht="20.25" customHeight="1" x14ac:dyDescent="0.35">
      <c r="B35" s="86">
        <v>5</v>
      </c>
      <c r="C35" s="419"/>
      <c r="D35" s="420"/>
      <c r="E35" s="87"/>
      <c r="F35" s="92"/>
      <c r="G35" s="89"/>
      <c r="H35" s="101">
        <v>0.7</v>
      </c>
      <c r="I35" s="91">
        <f t="shared" si="2"/>
        <v>0</v>
      </c>
      <c r="K35" s="156"/>
      <c r="O35" s="153"/>
      <c r="P35" s="153"/>
      <c r="Q35" s="153"/>
      <c r="R35" s="153"/>
    </row>
    <row r="36" spans="2:100" ht="20.25" customHeight="1" x14ac:dyDescent="0.35">
      <c r="B36" s="86">
        <v>6</v>
      </c>
      <c r="C36" s="419"/>
      <c r="D36" s="420"/>
      <c r="E36" s="87"/>
      <c r="F36" s="92"/>
      <c r="G36" s="89"/>
      <c r="H36" s="101">
        <v>0.7</v>
      </c>
      <c r="I36" s="91">
        <f t="shared" si="2"/>
        <v>0</v>
      </c>
      <c r="K36" s="156"/>
      <c r="O36" s="153"/>
      <c r="P36" s="153"/>
      <c r="Q36" s="153"/>
      <c r="R36" s="153"/>
    </row>
    <row r="37" spans="2:100" ht="20.25" customHeight="1" x14ac:dyDescent="0.35">
      <c r="B37" s="86">
        <v>7</v>
      </c>
      <c r="C37" s="419"/>
      <c r="D37" s="420"/>
      <c r="E37" s="87"/>
      <c r="F37" s="92"/>
      <c r="G37" s="89"/>
      <c r="H37" s="101">
        <v>0.7</v>
      </c>
      <c r="I37" s="91">
        <f t="shared" si="2"/>
        <v>0</v>
      </c>
      <c r="K37" s="156"/>
      <c r="O37" s="153"/>
      <c r="P37" s="153"/>
      <c r="Q37" s="153"/>
      <c r="R37" s="153"/>
    </row>
    <row r="38" spans="2:100" ht="20.25" customHeight="1" thickBot="1" x14ac:dyDescent="0.5">
      <c r="B38" s="86">
        <v>8</v>
      </c>
      <c r="C38" s="419"/>
      <c r="D38" s="420"/>
      <c r="E38" s="87"/>
      <c r="F38" s="92"/>
      <c r="G38" s="89"/>
      <c r="H38" s="101">
        <v>0.7</v>
      </c>
      <c r="I38" s="91">
        <f t="shared" si="2"/>
        <v>0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2:100" ht="19" thickBot="1" x14ac:dyDescent="0.4">
      <c r="B39" s="293"/>
      <c r="C39" s="461"/>
      <c r="D39" s="461"/>
      <c r="E39" s="461"/>
      <c r="F39" s="461"/>
      <c r="G39" s="459" t="s">
        <v>66</v>
      </c>
      <c r="H39" s="460"/>
      <c r="I39" s="160">
        <f>IFERROR(SUM(I31:I38,I21:I28,I11:I18),0)</f>
        <v>0</v>
      </c>
    </row>
    <row r="40" spans="2:100" s="146" customFormat="1" ht="19" thickBot="1" x14ac:dyDescent="0.4">
      <c r="B40" s="148"/>
      <c r="C40" s="21"/>
      <c r="D40" s="21"/>
      <c r="E40" s="21"/>
      <c r="F40" s="21"/>
      <c r="G40" s="149"/>
      <c r="H40" s="21"/>
      <c r="I40" s="150"/>
    </row>
    <row r="41" spans="2:100" ht="19" thickBot="1" x14ac:dyDescent="0.5">
      <c r="B41" s="148"/>
      <c r="C41" s="21"/>
      <c r="E41" s="454" t="s">
        <v>122</v>
      </c>
      <c r="F41" s="455"/>
      <c r="G41" s="456"/>
      <c r="H41" s="146"/>
      <c r="I41" s="146"/>
      <c r="CT41" s="10"/>
      <c r="CU41" s="10"/>
      <c r="CV41" s="10"/>
    </row>
    <row r="42" spans="2:100" ht="59.25" customHeight="1" thickBot="1" x14ac:dyDescent="0.4">
      <c r="B42" s="151"/>
      <c r="C42" s="153"/>
      <c r="D42" s="146"/>
      <c r="E42" s="457" t="s">
        <v>143</v>
      </c>
      <c r="F42" s="462"/>
      <c r="G42" s="463"/>
      <c r="H42" s="146"/>
      <c r="I42" s="146"/>
      <c r="N42" s="261"/>
      <c r="CQ42" s="10"/>
      <c r="CR42" s="10"/>
      <c r="CS42" s="10"/>
      <c r="CT42" s="10"/>
      <c r="CU42" s="10"/>
      <c r="CV42" s="10"/>
    </row>
    <row r="43" spans="2:100" ht="37.5" customHeight="1" x14ac:dyDescent="0.35">
      <c r="B43" s="151"/>
      <c r="C43" s="154"/>
      <c r="D43" s="146"/>
      <c r="E43" s="464" t="s">
        <v>130</v>
      </c>
      <c r="F43" s="465"/>
      <c r="G43" s="103">
        <f>I39</f>
        <v>0</v>
      </c>
      <c r="H43" s="468" t="s">
        <v>134</v>
      </c>
      <c r="I43" s="466"/>
      <c r="N43" s="261"/>
      <c r="CQ43" s="10"/>
      <c r="CR43" s="10"/>
      <c r="CS43" s="10"/>
      <c r="CT43" s="10"/>
      <c r="CU43" s="10"/>
      <c r="CV43" s="10"/>
    </row>
    <row r="44" spans="2:100" ht="21.75" customHeight="1" x14ac:dyDescent="0.35">
      <c r="B44" s="151"/>
      <c r="C44" s="469" t="s">
        <v>133</v>
      </c>
      <c r="D44" s="470"/>
      <c r="E44" s="256" t="s">
        <v>128</v>
      </c>
      <c r="F44" s="260"/>
      <c r="G44" s="255" t="str">
        <f>IF(OR(G43&gt;=F44,G43&gt;=1000000),"OK","Not Elligible")</f>
        <v>OK</v>
      </c>
      <c r="H44" s="468"/>
      <c r="I44" s="466"/>
      <c r="CQ44" s="10"/>
      <c r="CR44" s="10"/>
      <c r="CS44" s="10"/>
      <c r="CT44" s="10"/>
      <c r="CU44" s="10"/>
      <c r="CV44" s="10"/>
    </row>
    <row r="45" spans="2:100" ht="21.75" customHeight="1" x14ac:dyDescent="0.35">
      <c r="B45" s="151"/>
      <c r="C45" s="469"/>
      <c r="D45" s="470"/>
      <c r="E45" s="104" t="s">
        <v>58</v>
      </c>
      <c r="F45" s="105"/>
      <c r="G45" s="106">
        <f>IF(F45&gt;0,F45,0)</f>
        <v>0</v>
      </c>
      <c r="H45" s="468" t="s">
        <v>144</v>
      </c>
      <c r="I45" s="466"/>
      <c r="CQ45" s="10"/>
      <c r="CR45" s="10"/>
      <c r="CS45" s="10"/>
      <c r="CT45" s="10"/>
      <c r="CU45" s="10"/>
      <c r="CV45" s="10"/>
    </row>
    <row r="46" spans="2:100" ht="21.75" customHeight="1" x14ac:dyDescent="0.35">
      <c r="B46" s="151"/>
      <c r="C46" s="466"/>
      <c r="D46" s="467"/>
      <c r="E46" s="264"/>
      <c r="F46" s="265"/>
      <c r="G46" s="107"/>
      <c r="H46" s="468"/>
      <c r="I46" s="466"/>
      <c r="CQ46" s="10"/>
      <c r="CR46" s="10"/>
      <c r="CS46" s="10"/>
      <c r="CT46" s="10"/>
      <c r="CU46" s="10"/>
      <c r="CV46" s="10"/>
    </row>
    <row r="47" spans="2:100" ht="21.75" customHeight="1" x14ac:dyDescent="0.35">
      <c r="B47" s="151"/>
      <c r="C47" s="466"/>
      <c r="D47" s="467"/>
      <c r="E47" s="421" t="s">
        <v>55</v>
      </c>
      <c r="F47" s="422"/>
      <c r="G47" s="253">
        <f>SUM(G45,G44)</f>
        <v>0</v>
      </c>
      <c r="H47" s="146"/>
      <c r="I47" s="146"/>
      <c r="CQ47" s="10"/>
      <c r="CR47" s="10"/>
      <c r="CS47" s="10"/>
      <c r="CT47" s="10"/>
      <c r="CU47" s="10"/>
      <c r="CV47" s="10"/>
    </row>
    <row r="48" spans="2:100" ht="15" customHeight="1" x14ac:dyDescent="0.35">
      <c r="B48" s="151"/>
      <c r="C48" s="252"/>
      <c r="D48" s="146"/>
      <c r="E48" s="408" t="s">
        <v>54</v>
      </c>
      <c r="F48" s="471"/>
      <c r="G48" s="474">
        <f>G43-G47</f>
        <v>0</v>
      </c>
      <c r="H48" s="146"/>
      <c r="I48" s="146"/>
      <c r="CQ48" s="10"/>
      <c r="CR48" s="10"/>
      <c r="CS48" s="10"/>
      <c r="CT48" s="10"/>
      <c r="CU48" s="10"/>
      <c r="CV48" s="10"/>
    </row>
    <row r="49" spans="2:100" ht="21.75" customHeight="1" x14ac:dyDescent="0.35">
      <c r="B49" s="151"/>
      <c r="C49" s="154"/>
      <c r="D49" s="146"/>
      <c r="E49" s="472"/>
      <c r="F49" s="473"/>
      <c r="G49" s="475"/>
      <c r="H49" s="146"/>
      <c r="I49" s="146"/>
      <c r="CQ49" s="10"/>
      <c r="CR49" s="10"/>
      <c r="CS49" s="10"/>
      <c r="CT49" s="10"/>
      <c r="CU49" s="10"/>
      <c r="CV49" s="10"/>
    </row>
    <row r="50" spans="2:100" ht="19.5" customHeight="1" x14ac:dyDescent="0.35">
      <c r="B50" s="151"/>
      <c r="C50" s="154"/>
      <c r="D50" s="146"/>
      <c r="E50" s="482" t="s">
        <v>123</v>
      </c>
      <c r="F50" s="483"/>
      <c r="G50" s="486">
        <f>IF(AND(F44&gt;G43,G43&lt;1000000),"Not Elligible",(IF((G48&lt;0),0,(G48/60))))</f>
        <v>0</v>
      </c>
      <c r="H50" s="146"/>
      <c r="I50" s="146"/>
      <c r="CQ50" s="10"/>
      <c r="CR50" s="10"/>
      <c r="CS50" s="10"/>
      <c r="CT50" s="10"/>
      <c r="CU50" s="10"/>
      <c r="CV50" s="10"/>
    </row>
    <row r="51" spans="2:100" ht="19.5" customHeight="1" thickBot="1" x14ac:dyDescent="0.4">
      <c r="B51" s="151"/>
      <c r="C51" s="154"/>
      <c r="D51" s="146"/>
      <c r="E51" s="484"/>
      <c r="F51" s="485"/>
      <c r="G51" s="487"/>
      <c r="H51" s="146"/>
      <c r="I51" s="146"/>
      <c r="CQ51" s="10"/>
      <c r="CR51" s="10"/>
      <c r="CS51" s="10"/>
      <c r="CT51" s="10"/>
      <c r="CU51" s="10"/>
      <c r="CV51" s="10"/>
    </row>
    <row r="52" spans="2:100" s="146" customFormat="1" ht="21.75" customHeight="1" x14ac:dyDescent="0.35">
      <c r="B52" s="151"/>
      <c r="C52" s="152"/>
      <c r="M52" s="263"/>
      <c r="CQ52" s="10"/>
      <c r="CR52" s="10"/>
      <c r="CS52" s="10"/>
      <c r="CT52" s="10"/>
      <c r="CU52" s="10"/>
      <c r="CV52" s="10"/>
    </row>
    <row r="53" spans="2:100" s="146" customFormat="1" ht="21.75" customHeight="1" thickBot="1" x14ac:dyDescent="0.4">
      <c r="B53" s="152"/>
      <c r="C53" s="152"/>
      <c r="D53" s="152"/>
      <c r="H53" s="154"/>
      <c r="I53" s="154"/>
    </row>
    <row r="54" spans="2:100" s="146" customFormat="1" ht="15.5" x14ac:dyDescent="0.35">
      <c r="B54" s="381" t="s">
        <v>12</v>
      </c>
      <c r="C54" s="268"/>
      <c r="D54" s="269"/>
      <c r="E54" s="494"/>
      <c r="F54" s="495"/>
      <c r="G54" s="495"/>
      <c r="H54" s="495"/>
      <c r="I54" s="496"/>
    </row>
    <row r="55" spans="2:100" s="146" customFormat="1" ht="15.5" x14ac:dyDescent="0.35">
      <c r="B55" s="270"/>
      <c r="C55" s="271"/>
      <c r="D55" s="272"/>
      <c r="E55" s="249"/>
      <c r="F55" s="250"/>
      <c r="G55" s="250"/>
      <c r="H55" s="250"/>
      <c r="I55" s="251"/>
    </row>
    <row r="56" spans="2:100" s="146" customFormat="1" ht="15.5" x14ac:dyDescent="0.35">
      <c r="B56" s="270"/>
      <c r="C56" s="271"/>
      <c r="D56" s="272"/>
      <c r="E56" s="491"/>
      <c r="F56" s="492"/>
      <c r="G56" s="492"/>
      <c r="H56" s="492"/>
      <c r="I56" s="493"/>
    </row>
    <row r="57" spans="2:100" s="146" customFormat="1" ht="15.5" x14ac:dyDescent="0.35">
      <c r="B57" s="270"/>
      <c r="C57" s="271"/>
      <c r="D57" s="272"/>
      <c r="E57" s="249"/>
      <c r="F57" s="250"/>
      <c r="G57" s="250"/>
      <c r="H57" s="250"/>
      <c r="I57" s="251"/>
    </row>
    <row r="58" spans="2:100" s="146" customFormat="1" ht="16" thickBot="1" x14ac:dyDescent="0.4">
      <c r="B58" s="273"/>
      <c r="C58" s="274"/>
      <c r="D58" s="275"/>
      <c r="E58" s="488"/>
      <c r="F58" s="489"/>
      <c r="G58" s="489"/>
      <c r="H58" s="489"/>
      <c r="I58" s="490"/>
    </row>
    <row r="59" spans="2:100" s="146" customFormat="1" ht="15.75" customHeight="1" x14ac:dyDescent="0.35">
      <c r="B59" s="153"/>
      <c r="C59" s="153"/>
      <c r="D59" s="153"/>
      <c r="E59" s="153"/>
      <c r="F59" s="153"/>
      <c r="G59" s="153"/>
      <c r="H59" s="153"/>
      <c r="I59" s="155"/>
    </row>
    <row r="60" spans="2:100" s="146" customFormat="1" ht="15.75" customHeight="1" x14ac:dyDescent="0.35">
      <c r="B60" s="153"/>
      <c r="C60" s="153"/>
      <c r="D60" s="153"/>
      <c r="E60" s="153"/>
      <c r="F60" s="153"/>
      <c r="G60" s="153"/>
      <c r="H60" s="153"/>
      <c r="I60" s="153"/>
    </row>
    <row r="61" spans="2:100" s="146" customFormat="1" ht="15.75" customHeight="1" thickBot="1" x14ac:dyDescent="0.4">
      <c r="B61" s="153"/>
      <c r="C61" s="153"/>
      <c r="D61" s="153"/>
      <c r="E61" s="153"/>
      <c r="F61" s="153"/>
      <c r="G61" s="153"/>
      <c r="H61" s="153"/>
      <c r="I61" s="153"/>
    </row>
    <row r="62" spans="2:100" s="146" customFormat="1" ht="15.75" customHeight="1" x14ac:dyDescent="0.35">
      <c r="B62" s="385" t="s">
        <v>11</v>
      </c>
      <c r="C62" s="386"/>
      <c r="D62" s="109"/>
      <c r="E62" s="110"/>
      <c r="F62" s="111"/>
      <c r="G62" s="111"/>
      <c r="H62" s="111"/>
      <c r="I62" s="112" t="s">
        <v>146</v>
      </c>
      <c r="J62" s="158"/>
      <c r="K62" s="158"/>
      <c r="L62" s="158"/>
      <c r="M62" s="158"/>
      <c r="N62" s="158"/>
      <c r="O62" s="158"/>
      <c r="P62" s="159"/>
    </row>
    <row r="63" spans="2:100" s="146" customFormat="1" ht="6" customHeight="1" x14ac:dyDescent="0.35">
      <c r="B63" s="113"/>
      <c r="C63" s="59"/>
      <c r="D63" s="59"/>
      <c r="E63" s="60"/>
      <c r="F63" s="59"/>
      <c r="G63" s="59"/>
      <c r="H63" s="59"/>
      <c r="I63" s="114"/>
      <c r="J63" s="158"/>
      <c r="K63" s="158"/>
      <c r="L63" s="158"/>
      <c r="M63" s="158"/>
      <c r="N63" s="158"/>
      <c r="O63" s="158"/>
      <c r="P63" s="158"/>
    </row>
    <row r="64" spans="2:100" s="146" customFormat="1" ht="15.75" customHeight="1" x14ac:dyDescent="0.35">
      <c r="B64" s="476" t="s">
        <v>10</v>
      </c>
      <c r="C64" s="477"/>
      <c r="D64" s="477"/>
      <c r="E64" s="477"/>
      <c r="F64" s="477"/>
      <c r="G64" s="477"/>
      <c r="H64" s="477"/>
      <c r="I64" s="478"/>
      <c r="J64" s="21"/>
      <c r="K64" s="21"/>
      <c r="L64" s="21"/>
      <c r="M64" s="21"/>
      <c r="N64" s="21"/>
      <c r="O64" s="21"/>
      <c r="P64" s="21"/>
    </row>
    <row r="65" spans="2:16" s="146" customFormat="1" ht="15.75" customHeight="1" x14ac:dyDescent="0.35">
      <c r="B65" s="476"/>
      <c r="C65" s="477"/>
      <c r="D65" s="477"/>
      <c r="E65" s="477"/>
      <c r="F65" s="477"/>
      <c r="G65" s="477"/>
      <c r="H65" s="477"/>
      <c r="I65" s="478"/>
      <c r="P65" s="21"/>
    </row>
    <row r="66" spans="2:16" s="146" customFormat="1" ht="15.75" customHeight="1" x14ac:dyDescent="0.35">
      <c r="B66" s="476"/>
      <c r="C66" s="477"/>
      <c r="D66" s="477"/>
      <c r="E66" s="477"/>
      <c r="F66" s="477"/>
      <c r="G66" s="477"/>
      <c r="H66" s="477"/>
      <c r="I66" s="478"/>
      <c r="P66" s="21"/>
    </row>
    <row r="67" spans="2:16" s="146" customFormat="1" ht="15.75" customHeight="1" x14ac:dyDescent="0.35">
      <c r="B67" s="476"/>
      <c r="C67" s="477"/>
      <c r="D67" s="477"/>
      <c r="E67" s="477"/>
      <c r="F67" s="477"/>
      <c r="G67" s="477"/>
      <c r="H67" s="477"/>
      <c r="I67" s="478"/>
      <c r="P67" s="21"/>
    </row>
    <row r="68" spans="2:16" s="146" customFormat="1" ht="15.75" customHeight="1" x14ac:dyDescent="0.35">
      <c r="B68" s="476"/>
      <c r="C68" s="477"/>
      <c r="D68" s="477"/>
      <c r="E68" s="477"/>
      <c r="F68" s="477"/>
      <c r="G68" s="477"/>
      <c r="H68" s="477"/>
      <c r="I68" s="478"/>
      <c r="P68" s="21"/>
    </row>
    <row r="69" spans="2:16" s="146" customFormat="1" ht="15.75" customHeight="1" thickBot="1" x14ac:dyDescent="0.4">
      <c r="B69" s="479"/>
      <c r="C69" s="480"/>
      <c r="D69" s="480"/>
      <c r="E69" s="480"/>
      <c r="F69" s="480"/>
      <c r="G69" s="480"/>
      <c r="H69" s="480"/>
      <c r="I69" s="481"/>
      <c r="P69" s="21"/>
    </row>
    <row r="70" spans="2:16" s="146" customFormat="1" ht="15.75" customHeight="1" x14ac:dyDescent="0.35">
      <c r="B70" s="153"/>
      <c r="C70" s="153"/>
      <c r="D70" s="153"/>
      <c r="E70" s="153"/>
      <c r="F70" s="153"/>
      <c r="G70" s="153"/>
      <c r="H70" s="153"/>
      <c r="I70" s="153"/>
    </row>
    <row r="71" spans="2:16" s="146" customFormat="1" ht="15.75" customHeight="1" x14ac:dyDescent="0.35">
      <c r="B71" s="153"/>
      <c r="C71" s="153"/>
      <c r="D71" s="153"/>
      <c r="E71" s="153"/>
      <c r="F71" s="153"/>
      <c r="G71" s="153"/>
      <c r="H71" s="153"/>
      <c r="I71" s="153"/>
    </row>
    <row r="72" spans="2:16" s="146" customFormat="1" ht="15.75" customHeight="1" x14ac:dyDescent="0.35">
      <c r="B72" s="153"/>
      <c r="C72" s="153"/>
      <c r="D72" s="153"/>
      <c r="E72" s="153"/>
      <c r="F72" s="153"/>
      <c r="G72" s="153"/>
      <c r="H72" s="153"/>
      <c r="I72" s="153"/>
    </row>
    <row r="73" spans="2:16" s="146" customFormat="1" ht="15.75" customHeight="1" x14ac:dyDescent="0.35">
      <c r="B73" s="153"/>
      <c r="C73" s="153"/>
      <c r="D73" s="153"/>
      <c r="E73" s="153"/>
      <c r="F73" s="153"/>
      <c r="G73" s="153"/>
      <c r="H73" s="153"/>
      <c r="I73" s="153"/>
    </row>
    <row r="74" spans="2:16" s="146" customFormat="1" ht="15.75" customHeight="1" x14ac:dyDescent="0.35">
      <c r="B74" s="153"/>
      <c r="C74" s="153"/>
      <c r="D74" s="153"/>
      <c r="E74" s="153"/>
      <c r="F74" s="153"/>
      <c r="G74" s="153"/>
      <c r="H74" s="153"/>
      <c r="I74" s="153"/>
    </row>
    <row r="75" spans="2:16" s="146" customFormat="1" ht="15.75" customHeight="1" x14ac:dyDescent="0.35">
      <c r="B75" s="153"/>
      <c r="C75" s="153"/>
      <c r="D75" s="153"/>
      <c r="E75" s="153"/>
      <c r="F75" s="153"/>
      <c r="G75" s="153"/>
      <c r="H75" s="153"/>
      <c r="I75" s="153"/>
    </row>
    <row r="76" spans="2:16" s="146" customFormat="1" ht="15.75" customHeight="1" x14ac:dyDescent="0.35">
      <c r="B76" s="153"/>
      <c r="C76" s="153"/>
      <c r="D76" s="153"/>
      <c r="E76" s="153"/>
      <c r="F76" s="153"/>
      <c r="G76" s="153"/>
      <c r="H76" s="153"/>
      <c r="I76" s="153"/>
    </row>
    <row r="77" spans="2:16" s="146" customFormat="1" ht="15.75" customHeight="1" x14ac:dyDescent="0.35">
      <c r="B77" s="153"/>
      <c r="C77" s="153"/>
      <c r="D77" s="153"/>
      <c r="E77" s="153"/>
      <c r="F77" s="153"/>
      <c r="G77" s="153"/>
      <c r="H77" s="153"/>
      <c r="I77" s="153"/>
    </row>
    <row r="78" spans="2:16" s="146" customFormat="1" ht="15.75" customHeight="1" x14ac:dyDescent="0.35">
      <c r="B78" s="153"/>
      <c r="C78" s="153"/>
      <c r="D78" s="153"/>
      <c r="E78" s="153"/>
      <c r="F78" s="153"/>
      <c r="G78" s="153"/>
      <c r="H78" s="153"/>
      <c r="I78" s="153"/>
    </row>
    <row r="79" spans="2:16" s="146" customFormat="1" ht="15.75" customHeight="1" x14ac:dyDescent="0.35">
      <c r="B79" s="153"/>
      <c r="C79" s="153"/>
      <c r="D79" s="153"/>
      <c r="E79" s="153"/>
      <c r="F79" s="153"/>
      <c r="G79" s="153"/>
      <c r="H79" s="153"/>
      <c r="I79" s="153"/>
    </row>
    <row r="80" spans="2:16" s="146" customFormat="1" ht="15.75" customHeight="1" x14ac:dyDescent="0.35">
      <c r="B80" s="153"/>
      <c r="C80" s="153"/>
      <c r="D80" s="153"/>
      <c r="E80" s="153"/>
      <c r="F80" s="153"/>
      <c r="G80" s="153"/>
      <c r="H80" s="153"/>
      <c r="I80" s="153"/>
    </row>
    <row r="81" spans="2:9" s="146" customFormat="1" ht="15.75" customHeight="1" x14ac:dyDescent="0.35">
      <c r="B81" s="153"/>
      <c r="C81" s="153"/>
      <c r="D81" s="153"/>
      <c r="E81" s="153"/>
      <c r="F81" s="153"/>
      <c r="G81" s="153"/>
      <c r="H81" s="153"/>
      <c r="I81" s="153"/>
    </row>
    <row r="82" spans="2:9" s="146" customFormat="1" ht="15.75" customHeight="1" x14ac:dyDescent="0.35">
      <c r="B82" s="153"/>
      <c r="C82" s="153"/>
      <c r="D82" s="153"/>
      <c r="E82" s="153"/>
      <c r="F82" s="153"/>
      <c r="G82" s="153"/>
      <c r="H82" s="153"/>
      <c r="I82" s="153"/>
    </row>
    <row r="83" spans="2:9" s="146" customFormat="1" ht="15.75" customHeight="1" x14ac:dyDescent="0.35">
      <c r="B83" s="153"/>
      <c r="C83" s="153"/>
      <c r="D83" s="153"/>
      <c r="E83" s="153"/>
      <c r="F83" s="153"/>
      <c r="G83" s="153"/>
      <c r="H83" s="153"/>
      <c r="I83" s="153"/>
    </row>
    <row r="84" spans="2:9" s="146" customFormat="1" ht="15.75" customHeight="1" x14ac:dyDescent="0.35">
      <c r="B84" s="153"/>
      <c r="C84" s="153"/>
      <c r="D84" s="153"/>
      <c r="E84" s="153"/>
      <c r="F84" s="153"/>
      <c r="G84" s="153"/>
      <c r="H84" s="153"/>
      <c r="I84" s="153"/>
    </row>
    <row r="85" spans="2:9" s="146" customFormat="1" ht="15.75" customHeight="1" x14ac:dyDescent="0.35">
      <c r="B85" s="153"/>
      <c r="C85" s="153"/>
      <c r="D85" s="153"/>
      <c r="E85" s="153"/>
      <c r="F85" s="153"/>
      <c r="G85" s="153"/>
      <c r="H85" s="153"/>
      <c r="I85" s="153"/>
    </row>
    <row r="86" spans="2:9" s="146" customFormat="1" ht="15.75" customHeight="1" x14ac:dyDescent="0.35">
      <c r="B86" s="153"/>
      <c r="C86" s="153"/>
      <c r="D86" s="153"/>
      <c r="E86" s="153"/>
      <c r="F86" s="153"/>
      <c r="G86" s="153"/>
      <c r="H86" s="153"/>
      <c r="I86" s="153"/>
    </row>
    <row r="87" spans="2:9" s="146" customFormat="1" ht="15.75" customHeight="1" x14ac:dyDescent="0.35">
      <c r="B87" s="153"/>
      <c r="C87" s="153"/>
      <c r="D87" s="153"/>
      <c r="E87" s="153"/>
      <c r="F87" s="153"/>
      <c r="G87" s="153"/>
      <c r="H87" s="153"/>
      <c r="I87" s="153"/>
    </row>
    <row r="88" spans="2:9" s="146" customFormat="1" ht="15.75" customHeight="1" x14ac:dyDescent="0.35">
      <c r="B88" s="153"/>
      <c r="C88" s="153"/>
      <c r="D88" s="153"/>
      <c r="E88" s="153"/>
      <c r="F88" s="153"/>
      <c r="G88" s="153"/>
      <c r="H88" s="153"/>
      <c r="I88" s="153"/>
    </row>
    <row r="89" spans="2:9" s="146" customFormat="1" ht="15.75" customHeight="1" x14ac:dyDescent="0.35">
      <c r="B89" s="153"/>
      <c r="C89" s="153"/>
      <c r="D89" s="153"/>
      <c r="E89" s="153"/>
      <c r="F89" s="153"/>
      <c r="G89" s="153"/>
      <c r="H89" s="153"/>
      <c r="I89" s="153"/>
    </row>
    <row r="90" spans="2:9" s="146" customFormat="1" ht="15.75" customHeight="1" x14ac:dyDescent="0.35">
      <c r="B90" s="153"/>
      <c r="C90" s="153"/>
      <c r="D90" s="153"/>
      <c r="E90" s="153"/>
      <c r="F90" s="153"/>
      <c r="G90" s="153"/>
      <c r="H90" s="153"/>
      <c r="I90" s="153"/>
    </row>
    <row r="91" spans="2:9" s="146" customFormat="1" ht="15.75" customHeight="1" x14ac:dyDescent="0.35">
      <c r="B91" s="153"/>
      <c r="C91" s="153"/>
      <c r="D91" s="153"/>
      <c r="E91" s="153"/>
      <c r="F91" s="153"/>
      <c r="G91" s="153"/>
      <c r="H91" s="153"/>
      <c r="I91" s="153"/>
    </row>
    <row r="92" spans="2:9" s="146" customFormat="1" ht="15.75" customHeight="1" x14ac:dyDescent="0.35">
      <c r="B92" s="153"/>
      <c r="C92" s="153"/>
      <c r="D92" s="153"/>
      <c r="E92" s="153"/>
      <c r="F92" s="153"/>
      <c r="G92" s="153"/>
      <c r="H92" s="153"/>
      <c r="I92" s="153"/>
    </row>
    <row r="93" spans="2:9" s="146" customFormat="1" ht="15.75" customHeight="1" x14ac:dyDescent="0.35">
      <c r="B93" s="153"/>
      <c r="C93" s="153"/>
      <c r="D93" s="153"/>
      <c r="E93" s="153"/>
      <c r="F93" s="153"/>
      <c r="G93" s="153"/>
      <c r="H93" s="153"/>
      <c r="I93" s="153"/>
    </row>
    <row r="94" spans="2:9" s="146" customFormat="1" ht="15.75" customHeight="1" x14ac:dyDescent="0.35">
      <c r="B94" s="153"/>
      <c r="C94" s="153"/>
      <c r="D94" s="153"/>
      <c r="E94" s="153"/>
      <c r="F94" s="153"/>
      <c r="G94" s="153"/>
      <c r="H94" s="153"/>
      <c r="I94" s="153"/>
    </row>
    <row r="95" spans="2:9" s="146" customFormat="1" ht="15.75" customHeight="1" x14ac:dyDescent="0.35">
      <c r="B95" s="153"/>
      <c r="C95" s="153"/>
      <c r="D95" s="153"/>
      <c r="E95" s="153"/>
      <c r="F95" s="153"/>
      <c r="G95" s="153"/>
      <c r="H95" s="153"/>
      <c r="I95" s="153"/>
    </row>
    <row r="96" spans="2:9" s="146" customFormat="1" ht="15.75" customHeight="1" x14ac:dyDescent="0.35">
      <c r="B96" s="153"/>
      <c r="C96" s="153"/>
      <c r="D96" s="153"/>
      <c r="E96" s="153"/>
      <c r="F96" s="153"/>
      <c r="G96" s="153"/>
      <c r="H96" s="153"/>
      <c r="I96" s="153"/>
    </row>
    <row r="97" spans="2:9" s="146" customFormat="1" ht="15.75" customHeight="1" x14ac:dyDescent="0.35">
      <c r="B97" s="153"/>
      <c r="C97" s="153"/>
      <c r="D97" s="153"/>
      <c r="E97" s="153"/>
      <c r="F97" s="153"/>
      <c r="G97" s="153"/>
      <c r="H97" s="153"/>
      <c r="I97" s="153"/>
    </row>
    <row r="98" spans="2:9" s="146" customFormat="1" ht="15.75" customHeight="1" x14ac:dyDescent="0.35">
      <c r="B98" s="153"/>
      <c r="C98" s="153"/>
      <c r="D98" s="153"/>
      <c r="E98" s="153"/>
      <c r="F98" s="153"/>
      <c r="G98" s="153"/>
      <c r="H98" s="153"/>
      <c r="I98" s="153"/>
    </row>
    <row r="99" spans="2:9" s="146" customFormat="1" ht="15.75" customHeight="1" x14ac:dyDescent="0.35">
      <c r="B99" s="153"/>
      <c r="C99" s="153"/>
      <c r="D99" s="153"/>
      <c r="E99" s="153"/>
      <c r="F99" s="153"/>
      <c r="G99" s="153"/>
      <c r="H99" s="153"/>
      <c r="I99" s="153"/>
    </row>
    <row r="100" spans="2:9" s="146" customFormat="1" ht="15.75" customHeight="1" x14ac:dyDescent="0.35">
      <c r="B100" s="153"/>
      <c r="C100" s="153"/>
      <c r="D100" s="153"/>
      <c r="E100" s="153"/>
      <c r="F100" s="153"/>
      <c r="G100" s="153"/>
      <c r="H100" s="153"/>
      <c r="I100" s="153"/>
    </row>
    <row r="101" spans="2:9" s="146" customFormat="1" ht="15.75" customHeight="1" x14ac:dyDescent="0.35">
      <c r="B101" s="153"/>
      <c r="C101" s="153"/>
      <c r="D101" s="153"/>
      <c r="E101" s="153"/>
      <c r="F101" s="153"/>
      <c r="G101" s="153"/>
      <c r="H101" s="153"/>
      <c r="I101" s="153"/>
    </row>
    <row r="102" spans="2:9" s="146" customFormat="1" ht="15.75" customHeight="1" x14ac:dyDescent="0.35">
      <c r="B102" s="153"/>
      <c r="C102" s="153"/>
      <c r="D102" s="153"/>
      <c r="E102" s="153"/>
      <c r="F102" s="153"/>
      <c r="G102" s="153"/>
      <c r="H102" s="153"/>
      <c r="I102" s="153"/>
    </row>
    <row r="103" spans="2:9" s="146" customFormat="1" ht="15.75" customHeight="1" x14ac:dyDescent="0.35">
      <c r="B103" s="153"/>
      <c r="C103" s="153"/>
      <c r="D103" s="153"/>
      <c r="E103" s="153"/>
      <c r="F103" s="153"/>
      <c r="G103" s="153"/>
      <c r="H103" s="153"/>
      <c r="I103" s="153"/>
    </row>
    <row r="104" spans="2:9" s="146" customFormat="1" ht="15.75" customHeight="1" x14ac:dyDescent="0.35">
      <c r="B104" s="153"/>
      <c r="C104" s="153"/>
      <c r="D104" s="153"/>
      <c r="E104" s="153"/>
      <c r="F104" s="153"/>
      <c r="G104" s="153"/>
      <c r="H104" s="153"/>
      <c r="I104" s="153"/>
    </row>
    <row r="105" spans="2:9" s="146" customFormat="1" ht="15.75" customHeight="1" x14ac:dyDescent="0.35">
      <c r="B105" s="153"/>
      <c r="C105" s="153"/>
      <c r="D105" s="153"/>
      <c r="E105" s="153"/>
      <c r="F105" s="153"/>
      <c r="G105" s="153"/>
      <c r="H105" s="153"/>
      <c r="I105" s="153"/>
    </row>
    <row r="106" spans="2:9" s="146" customFormat="1" ht="15.75" customHeight="1" x14ac:dyDescent="0.35">
      <c r="B106" s="153"/>
      <c r="C106" s="153"/>
      <c r="D106" s="153"/>
      <c r="E106" s="153"/>
      <c r="F106" s="153"/>
      <c r="G106" s="153"/>
      <c r="H106" s="153"/>
      <c r="I106" s="153"/>
    </row>
    <row r="107" spans="2:9" s="146" customFormat="1" ht="15.75" customHeight="1" x14ac:dyDescent="0.35">
      <c r="B107" s="153"/>
      <c r="C107" s="153"/>
      <c r="D107" s="153"/>
      <c r="E107" s="153"/>
      <c r="F107" s="153"/>
      <c r="G107" s="153"/>
      <c r="H107" s="153"/>
      <c r="I107" s="153"/>
    </row>
    <row r="108" spans="2:9" s="146" customFormat="1" ht="15.75" customHeight="1" x14ac:dyDescent="0.35">
      <c r="B108" s="153"/>
      <c r="C108" s="153"/>
      <c r="D108" s="153"/>
      <c r="E108" s="153"/>
      <c r="F108" s="153"/>
      <c r="G108" s="153"/>
      <c r="H108" s="153"/>
      <c r="I108" s="153"/>
    </row>
    <row r="109" spans="2:9" s="146" customFormat="1" ht="15.75" customHeight="1" x14ac:dyDescent="0.35">
      <c r="B109" s="153"/>
      <c r="C109" s="153"/>
      <c r="D109" s="153"/>
      <c r="E109" s="153"/>
      <c r="F109" s="153"/>
      <c r="G109" s="153"/>
      <c r="H109" s="153"/>
      <c r="I109" s="153"/>
    </row>
    <row r="110" spans="2:9" s="146" customFormat="1" ht="15.75" customHeight="1" x14ac:dyDescent="0.35">
      <c r="B110" s="153"/>
      <c r="C110" s="153"/>
      <c r="D110" s="153"/>
      <c r="E110" s="153"/>
      <c r="F110" s="153"/>
      <c r="G110" s="153"/>
      <c r="H110" s="153"/>
      <c r="I110" s="153"/>
    </row>
    <row r="111" spans="2:9" s="146" customFormat="1" ht="15.75" customHeight="1" x14ac:dyDescent="0.35">
      <c r="B111" s="153"/>
      <c r="C111" s="153"/>
      <c r="D111" s="153"/>
      <c r="E111" s="153"/>
      <c r="F111" s="153"/>
      <c r="G111" s="153"/>
      <c r="H111" s="153"/>
      <c r="I111" s="153"/>
    </row>
    <row r="112" spans="2:9" s="146" customFormat="1" ht="15.75" customHeight="1" x14ac:dyDescent="0.35">
      <c r="B112" s="153"/>
      <c r="C112" s="153"/>
      <c r="D112" s="153"/>
      <c r="E112" s="153"/>
      <c r="F112" s="153"/>
      <c r="G112" s="153"/>
      <c r="H112" s="153"/>
      <c r="I112" s="153"/>
    </row>
    <row r="113" spans="2:9" s="146" customFormat="1" ht="15.75" customHeight="1" x14ac:dyDescent="0.35">
      <c r="B113" s="153"/>
      <c r="C113" s="153"/>
      <c r="D113" s="153"/>
      <c r="E113" s="153"/>
      <c r="F113" s="153"/>
      <c r="G113" s="153"/>
      <c r="H113" s="153"/>
      <c r="I113" s="153"/>
    </row>
    <row r="114" spans="2:9" s="146" customFormat="1" ht="15.75" customHeight="1" x14ac:dyDescent="0.35">
      <c r="B114" s="153"/>
      <c r="C114" s="153"/>
      <c r="D114" s="153"/>
      <c r="E114" s="153"/>
      <c r="F114" s="153"/>
      <c r="G114" s="153"/>
      <c r="H114" s="153"/>
      <c r="I114" s="153"/>
    </row>
    <row r="115" spans="2:9" s="146" customFormat="1" ht="15.75" customHeight="1" x14ac:dyDescent="0.35">
      <c r="B115" s="153"/>
      <c r="C115" s="153"/>
      <c r="D115" s="153"/>
      <c r="E115" s="153"/>
      <c r="F115" s="153"/>
      <c r="G115" s="153"/>
      <c r="H115" s="153"/>
      <c r="I115" s="153"/>
    </row>
    <row r="116" spans="2:9" s="146" customFormat="1" ht="15.75" customHeight="1" x14ac:dyDescent="0.35">
      <c r="B116" s="153"/>
      <c r="C116" s="153"/>
      <c r="D116" s="153"/>
      <c r="E116" s="153"/>
      <c r="F116" s="153"/>
      <c r="G116" s="153"/>
      <c r="H116" s="153"/>
      <c r="I116" s="153"/>
    </row>
    <row r="117" spans="2:9" s="146" customFormat="1" ht="15.75" customHeight="1" x14ac:dyDescent="0.35">
      <c r="B117" s="153"/>
      <c r="C117" s="153"/>
      <c r="D117" s="153"/>
      <c r="E117" s="153"/>
      <c r="F117" s="153"/>
      <c r="G117" s="153"/>
      <c r="H117" s="153"/>
      <c r="I117" s="153"/>
    </row>
    <row r="118" spans="2:9" s="146" customFormat="1" ht="15.75" customHeight="1" x14ac:dyDescent="0.35">
      <c r="B118" s="153"/>
      <c r="C118" s="153"/>
      <c r="D118" s="153"/>
      <c r="E118" s="153"/>
      <c r="F118" s="153"/>
      <c r="G118" s="153"/>
      <c r="H118" s="153"/>
      <c r="I118" s="153"/>
    </row>
    <row r="119" spans="2:9" s="146" customFormat="1" ht="15.75" customHeight="1" x14ac:dyDescent="0.35">
      <c r="B119" s="153"/>
      <c r="C119" s="153"/>
      <c r="D119" s="153"/>
      <c r="E119" s="153"/>
      <c r="F119" s="153"/>
      <c r="G119" s="153"/>
      <c r="H119" s="153"/>
      <c r="I119" s="153"/>
    </row>
    <row r="120" spans="2:9" s="146" customFormat="1" ht="15.75" customHeight="1" x14ac:dyDescent="0.35">
      <c r="B120" s="153"/>
      <c r="C120" s="153"/>
      <c r="D120" s="153"/>
      <c r="E120" s="153"/>
      <c r="F120" s="153"/>
      <c r="G120" s="153"/>
      <c r="H120" s="153"/>
      <c r="I120" s="153"/>
    </row>
    <row r="121" spans="2:9" s="146" customFormat="1" ht="15.75" customHeight="1" x14ac:dyDescent="0.35">
      <c r="B121" s="153"/>
      <c r="C121" s="153"/>
      <c r="D121" s="153"/>
      <c r="E121" s="153"/>
      <c r="F121" s="153"/>
      <c r="G121" s="153"/>
      <c r="H121" s="153"/>
      <c r="I121" s="153"/>
    </row>
    <row r="122" spans="2:9" s="146" customFormat="1" ht="15.75" customHeight="1" x14ac:dyDescent="0.35">
      <c r="B122" s="153"/>
      <c r="C122" s="153"/>
      <c r="D122" s="153"/>
      <c r="E122" s="153"/>
      <c r="F122" s="153"/>
      <c r="G122" s="153"/>
      <c r="H122" s="153"/>
      <c r="I122" s="153"/>
    </row>
    <row r="123" spans="2:9" s="146" customFormat="1" ht="15.75" customHeight="1" x14ac:dyDescent="0.35">
      <c r="B123" s="153"/>
      <c r="C123" s="153"/>
      <c r="D123" s="153"/>
      <c r="E123" s="153"/>
      <c r="F123" s="153"/>
      <c r="G123" s="153"/>
      <c r="H123" s="153"/>
      <c r="I123" s="153"/>
    </row>
    <row r="124" spans="2:9" s="146" customFormat="1" ht="15.75" customHeight="1" x14ac:dyDescent="0.35">
      <c r="B124" s="153"/>
      <c r="C124" s="153"/>
      <c r="D124" s="153"/>
      <c r="E124" s="153"/>
      <c r="F124" s="153"/>
      <c r="G124" s="153"/>
      <c r="H124" s="153"/>
      <c r="I124" s="153"/>
    </row>
    <row r="125" spans="2:9" s="146" customFormat="1" ht="15.75" customHeight="1" x14ac:dyDescent="0.35">
      <c r="B125" s="153"/>
      <c r="C125" s="153"/>
      <c r="D125" s="153"/>
      <c r="E125" s="153"/>
      <c r="F125" s="153"/>
      <c r="G125" s="153"/>
      <c r="H125" s="153"/>
      <c r="I125" s="153"/>
    </row>
    <row r="126" spans="2:9" s="146" customFormat="1" ht="15.75" customHeight="1" x14ac:dyDescent="0.35">
      <c r="B126" s="153"/>
      <c r="C126" s="153"/>
      <c r="D126" s="153"/>
      <c r="E126" s="153"/>
      <c r="F126" s="153"/>
      <c r="G126" s="153"/>
      <c r="H126" s="153"/>
      <c r="I126" s="153"/>
    </row>
    <row r="127" spans="2:9" s="146" customFormat="1" ht="15.75" customHeight="1" x14ac:dyDescent="0.35">
      <c r="B127" s="153"/>
      <c r="C127" s="153"/>
      <c r="D127" s="153"/>
      <c r="E127" s="153"/>
      <c r="F127" s="153"/>
      <c r="G127" s="153"/>
      <c r="H127" s="153"/>
      <c r="I127" s="153"/>
    </row>
    <row r="128" spans="2:9" s="146" customFormat="1" ht="15.75" customHeight="1" x14ac:dyDescent="0.35">
      <c r="B128" s="153"/>
      <c r="C128" s="153"/>
      <c r="D128" s="153"/>
      <c r="E128" s="153"/>
      <c r="F128" s="153"/>
      <c r="G128" s="153"/>
      <c r="H128" s="153"/>
      <c r="I128" s="153"/>
    </row>
    <row r="129" spans="2:9" s="146" customFormat="1" ht="15.75" customHeight="1" x14ac:dyDescent="0.35">
      <c r="B129" s="153"/>
      <c r="C129" s="153"/>
      <c r="D129" s="153"/>
      <c r="E129" s="153"/>
      <c r="F129" s="153"/>
      <c r="G129" s="153"/>
      <c r="H129" s="153"/>
      <c r="I129" s="153"/>
    </row>
    <row r="130" spans="2:9" s="146" customFormat="1" ht="15.75" customHeight="1" x14ac:dyDescent="0.35">
      <c r="B130" s="153"/>
      <c r="C130" s="153"/>
      <c r="D130" s="153"/>
      <c r="E130" s="153"/>
      <c r="F130" s="153"/>
      <c r="G130" s="153"/>
      <c r="H130" s="153"/>
      <c r="I130" s="153"/>
    </row>
    <row r="131" spans="2:9" s="146" customFormat="1" ht="15.75" customHeight="1" x14ac:dyDescent="0.35">
      <c r="B131" s="153"/>
      <c r="C131" s="153"/>
      <c r="D131" s="153"/>
      <c r="E131" s="153"/>
      <c r="F131" s="153"/>
      <c r="G131" s="153"/>
      <c r="H131" s="153"/>
      <c r="I131" s="153"/>
    </row>
    <row r="132" spans="2:9" s="146" customFormat="1" ht="15.75" customHeight="1" x14ac:dyDescent="0.35">
      <c r="B132" s="153"/>
      <c r="C132" s="153"/>
      <c r="D132" s="153"/>
      <c r="E132" s="153"/>
      <c r="F132" s="153"/>
      <c r="G132" s="153"/>
      <c r="H132" s="153"/>
      <c r="I132" s="153"/>
    </row>
    <row r="133" spans="2:9" s="146" customFormat="1" ht="15.75" customHeight="1" x14ac:dyDescent="0.35">
      <c r="B133" s="153"/>
      <c r="C133" s="153"/>
      <c r="D133" s="153"/>
      <c r="E133" s="153"/>
      <c r="F133" s="153"/>
      <c r="G133" s="153"/>
      <c r="H133" s="153"/>
      <c r="I133" s="153"/>
    </row>
    <row r="134" spans="2:9" s="146" customFormat="1" ht="15.75" customHeight="1" x14ac:dyDescent="0.35">
      <c r="B134" s="153"/>
      <c r="C134" s="153"/>
      <c r="D134" s="153"/>
      <c r="E134" s="153"/>
      <c r="F134" s="153"/>
      <c r="G134" s="153"/>
      <c r="H134" s="153"/>
      <c r="I134" s="153"/>
    </row>
    <row r="135" spans="2:9" s="146" customFormat="1" ht="15.75" customHeight="1" x14ac:dyDescent="0.35">
      <c r="B135" s="153"/>
      <c r="C135" s="153"/>
      <c r="D135" s="153"/>
      <c r="E135" s="153"/>
      <c r="F135" s="153"/>
      <c r="G135" s="153"/>
      <c r="H135" s="153"/>
      <c r="I135" s="153"/>
    </row>
    <row r="136" spans="2:9" s="146" customFormat="1" ht="15.75" customHeight="1" x14ac:dyDescent="0.35">
      <c r="B136" s="153"/>
      <c r="C136" s="153"/>
      <c r="D136" s="153"/>
      <c r="E136" s="153"/>
      <c r="F136" s="153"/>
      <c r="G136" s="153"/>
      <c r="H136" s="153"/>
      <c r="I136" s="153"/>
    </row>
    <row r="137" spans="2:9" s="146" customFormat="1" ht="15.75" customHeight="1" x14ac:dyDescent="0.35">
      <c r="B137" s="153"/>
      <c r="C137" s="153"/>
      <c r="D137" s="153"/>
      <c r="E137" s="153"/>
      <c r="F137" s="153"/>
      <c r="G137" s="153"/>
      <c r="H137" s="153"/>
      <c r="I137" s="153"/>
    </row>
    <row r="138" spans="2:9" s="146" customFormat="1" ht="15.75" customHeight="1" x14ac:dyDescent="0.35">
      <c r="B138" s="153"/>
      <c r="C138" s="153"/>
      <c r="D138" s="153"/>
      <c r="E138" s="153"/>
      <c r="F138" s="153"/>
      <c r="G138" s="153"/>
      <c r="H138" s="153"/>
      <c r="I138" s="153"/>
    </row>
    <row r="139" spans="2:9" s="146" customFormat="1" ht="15.75" customHeight="1" x14ac:dyDescent="0.35">
      <c r="B139" s="153"/>
      <c r="C139" s="153"/>
      <c r="D139" s="153"/>
      <c r="E139" s="153"/>
      <c r="F139" s="153"/>
      <c r="G139" s="153"/>
      <c r="H139" s="153"/>
      <c r="I139" s="153"/>
    </row>
    <row r="140" spans="2:9" s="146" customFormat="1" ht="15.75" customHeight="1" x14ac:dyDescent="0.35">
      <c r="B140" s="153"/>
      <c r="C140" s="153"/>
      <c r="D140" s="153"/>
      <c r="E140" s="153"/>
      <c r="F140" s="153"/>
      <c r="G140" s="153"/>
      <c r="H140" s="153"/>
      <c r="I140" s="153"/>
    </row>
    <row r="141" spans="2:9" s="146" customFormat="1" ht="15.75" customHeight="1" x14ac:dyDescent="0.35">
      <c r="B141" s="153"/>
      <c r="C141" s="153"/>
      <c r="D141" s="153"/>
      <c r="E141" s="153"/>
      <c r="F141" s="153"/>
      <c r="G141" s="153"/>
      <c r="H141" s="153"/>
      <c r="I141" s="153"/>
    </row>
    <row r="142" spans="2:9" s="146" customFormat="1" ht="15.75" customHeight="1" x14ac:dyDescent="0.35">
      <c r="B142" s="153"/>
      <c r="C142" s="153"/>
      <c r="D142" s="153"/>
      <c r="E142" s="153"/>
      <c r="F142" s="153"/>
      <c r="G142" s="153"/>
      <c r="H142" s="153"/>
      <c r="I142" s="153"/>
    </row>
    <row r="143" spans="2:9" s="146" customFormat="1" ht="15.75" customHeight="1" x14ac:dyDescent="0.35">
      <c r="B143" s="153"/>
      <c r="C143" s="153"/>
      <c r="D143" s="153"/>
      <c r="E143" s="153"/>
      <c r="F143" s="153"/>
      <c r="G143" s="153"/>
      <c r="H143" s="153"/>
      <c r="I143" s="153"/>
    </row>
    <row r="144" spans="2:9" s="146" customFormat="1" ht="15.75" customHeight="1" x14ac:dyDescent="0.35">
      <c r="B144" s="153"/>
      <c r="C144" s="153"/>
      <c r="D144" s="153"/>
      <c r="E144" s="153"/>
      <c r="F144" s="153"/>
      <c r="G144" s="153"/>
      <c r="H144" s="153"/>
      <c r="I144" s="153"/>
    </row>
    <row r="145" spans="2:9" s="146" customFormat="1" ht="15.75" customHeight="1" x14ac:dyDescent="0.35">
      <c r="B145" s="153"/>
      <c r="C145" s="153"/>
      <c r="D145" s="153"/>
      <c r="E145" s="153"/>
      <c r="F145" s="153"/>
      <c r="G145" s="153"/>
      <c r="H145" s="153"/>
      <c r="I145" s="153"/>
    </row>
    <row r="146" spans="2:9" s="146" customFormat="1" ht="15.75" customHeight="1" x14ac:dyDescent="0.35">
      <c r="B146" s="153"/>
      <c r="C146" s="153"/>
      <c r="D146" s="153"/>
      <c r="E146" s="153"/>
      <c r="F146" s="153"/>
      <c r="G146" s="153"/>
      <c r="H146" s="153"/>
      <c r="I146" s="153"/>
    </row>
    <row r="147" spans="2:9" s="146" customFormat="1" ht="15.75" customHeight="1" x14ac:dyDescent="0.35">
      <c r="B147" s="153"/>
      <c r="C147" s="153"/>
      <c r="D147" s="153"/>
      <c r="E147" s="153"/>
      <c r="F147" s="153"/>
      <c r="G147" s="153"/>
      <c r="H147" s="153"/>
      <c r="I147" s="153"/>
    </row>
    <row r="148" spans="2:9" s="146" customFormat="1" ht="15.75" customHeight="1" x14ac:dyDescent="0.35">
      <c r="B148" s="153"/>
      <c r="C148" s="153"/>
      <c r="D148" s="153"/>
      <c r="E148" s="153"/>
      <c r="F148" s="153"/>
      <c r="G148" s="153"/>
      <c r="H148" s="153"/>
      <c r="I148" s="153"/>
    </row>
    <row r="149" spans="2:9" s="146" customFormat="1" ht="15.75" customHeight="1" x14ac:dyDescent="0.35">
      <c r="B149" s="153"/>
      <c r="C149" s="153"/>
      <c r="D149" s="153"/>
      <c r="E149" s="153"/>
      <c r="F149" s="153"/>
      <c r="G149" s="153"/>
      <c r="H149" s="153"/>
      <c r="I149" s="153"/>
    </row>
    <row r="150" spans="2:9" s="146" customFormat="1" ht="15.75" customHeight="1" x14ac:dyDescent="0.35">
      <c r="B150" s="153"/>
      <c r="C150" s="153"/>
      <c r="D150" s="153"/>
      <c r="E150" s="153"/>
      <c r="F150" s="153"/>
      <c r="G150" s="153"/>
      <c r="H150" s="153"/>
      <c r="I150" s="153"/>
    </row>
    <row r="151" spans="2:9" s="146" customFormat="1" ht="15.75" customHeight="1" x14ac:dyDescent="0.35">
      <c r="B151" s="153"/>
      <c r="C151" s="153"/>
      <c r="D151" s="153"/>
      <c r="E151" s="153"/>
      <c r="F151" s="153"/>
      <c r="G151" s="153"/>
      <c r="H151" s="153"/>
      <c r="I151" s="153"/>
    </row>
    <row r="152" spans="2:9" s="146" customFormat="1" ht="15.75" customHeight="1" x14ac:dyDescent="0.35">
      <c r="B152" s="153"/>
      <c r="C152" s="153"/>
      <c r="D152" s="153"/>
      <c r="E152" s="153"/>
      <c r="F152" s="153"/>
      <c r="G152" s="153"/>
      <c r="H152" s="153"/>
      <c r="I152" s="153"/>
    </row>
    <row r="153" spans="2:9" s="146" customFormat="1" ht="15.75" customHeight="1" x14ac:dyDescent="0.35">
      <c r="B153" s="153"/>
      <c r="C153" s="153"/>
      <c r="D153" s="153"/>
      <c r="E153" s="153"/>
      <c r="F153" s="153"/>
      <c r="G153" s="153"/>
      <c r="H153" s="153"/>
      <c r="I153" s="153"/>
    </row>
    <row r="154" spans="2:9" s="146" customFormat="1" ht="15.75" customHeight="1" x14ac:dyDescent="0.35">
      <c r="B154" s="153"/>
      <c r="C154" s="153"/>
      <c r="D154" s="153"/>
      <c r="E154" s="153"/>
      <c r="F154" s="153"/>
      <c r="G154" s="153"/>
      <c r="H154" s="153"/>
      <c r="I154" s="153"/>
    </row>
    <row r="155" spans="2:9" s="146" customFormat="1" ht="15.75" customHeight="1" x14ac:dyDescent="0.35">
      <c r="B155" s="153"/>
      <c r="C155" s="153"/>
      <c r="D155" s="153"/>
      <c r="E155" s="153"/>
      <c r="F155" s="153"/>
      <c r="G155" s="153"/>
      <c r="H155" s="153"/>
      <c r="I155" s="153"/>
    </row>
    <row r="156" spans="2:9" s="146" customFormat="1" ht="15.75" customHeight="1" x14ac:dyDescent="0.35">
      <c r="B156" s="153"/>
      <c r="C156" s="153"/>
      <c r="D156" s="153"/>
      <c r="E156" s="153"/>
      <c r="F156" s="153"/>
      <c r="G156" s="153"/>
      <c r="H156" s="153"/>
      <c r="I156" s="153"/>
    </row>
    <row r="157" spans="2:9" s="146" customFormat="1" ht="15.75" customHeight="1" x14ac:dyDescent="0.35">
      <c r="B157" s="153"/>
      <c r="C157" s="153"/>
      <c r="D157" s="153"/>
      <c r="E157" s="153"/>
      <c r="F157" s="153"/>
      <c r="G157" s="153"/>
      <c r="H157" s="153"/>
      <c r="I157" s="153"/>
    </row>
    <row r="158" spans="2:9" s="146" customFormat="1" ht="15.75" customHeight="1" x14ac:dyDescent="0.35">
      <c r="B158" s="153"/>
      <c r="C158" s="153"/>
      <c r="D158" s="153"/>
      <c r="E158" s="153"/>
      <c r="F158" s="153"/>
      <c r="G158" s="153"/>
      <c r="H158" s="153"/>
      <c r="I158" s="153"/>
    </row>
    <row r="159" spans="2:9" s="146" customFormat="1" ht="15.75" customHeight="1" x14ac:dyDescent="0.35">
      <c r="B159" s="153"/>
      <c r="C159" s="153"/>
      <c r="D159" s="153"/>
      <c r="E159" s="153"/>
      <c r="F159" s="153"/>
      <c r="G159" s="153"/>
      <c r="H159" s="153"/>
      <c r="I159" s="153"/>
    </row>
    <row r="160" spans="2:9" s="146" customFormat="1" ht="15.75" customHeight="1" x14ac:dyDescent="0.35">
      <c r="B160" s="153"/>
      <c r="C160" s="153"/>
      <c r="D160" s="153"/>
      <c r="E160" s="153"/>
      <c r="F160" s="153"/>
      <c r="G160" s="153"/>
      <c r="H160" s="153"/>
      <c r="I160" s="153"/>
    </row>
    <row r="161" spans="2:9" s="146" customFormat="1" ht="15.75" customHeight="1" x14ac:dyDescent="0.35">
      <c r="B161" s="153"/>
      <c r="C161" s="153"/>
      <c r="D161" s="153"/>
      <c r="E161" s="153"/>
      <c r="F161" s="153"/>
      <c r="G161" s="153"/>
      <c r="H161" s="153"/>
      <c r="I161" s="153"/>
    </row>
    <row r="162" spans="2:9" s="146" customFormat="1" ht="15.75" customHeight="1" x14ac:dyDescent="0.35">
      <c r="B162" s="153"/>
      <c r="C162" s="153"/>
      <c r="D162" s="153"/>
      <c r="E162" s="153"/>
      <c r="F162" s="153"/>
      <c r="G162" s="153"/>
      <c r="H162" s="153"/>
      <c r="I162" s="153"/>
    </row>
    <row r="163" spans="2:9" s="146" customFormat="1" ht="15.75" customHeight="1" x14ac:dyDescent="0.35">
      <c r="B163" s="153"/>
      <c r="C163" s="153"/>
      <c r="D163" s="153"/>
      <c r="E163" s="153"/>
      <c r="F163" s="153"/>
      <c r="G163" s="153"/>
      <c r="H163" s="153"/>
      <c r="I163" s="153"/>
    </row>
    <row r="164" spans="2:9" s="146" customFormat="1" ht="15.75" customHeight="1" x14ac:dyDescent="0.35">
      <c r="B164" s="153"/>
      <c r="C164" s="153"/>
      <c r="D164" s="153"/>
      <c r="E164" s="153"/>
      <c r="F164" s="153"/>
      <c r="G164" s="153"/>
      <c r="H164" s="153"/>
      <c r="I164" s="153"/>
    </row>
    <row r="165" spans="2:9" s="146" customFormat="1" ht="15.75" customHeight="1" x14ac:dyDescent="0.35">
      <c r="B165" s="153"/>
      <c r="C165" s="153"/>
      <c r="D165" s="153"/>
      <c r="E165" s="153"/>
      <c r="F165" s="153"/>
      <c r="G165" s="153"/>
      <c r="H165" s="153"/>
      <c r="I165" s="153"/>
    </row>
    <row r="166" spans="2:9" s="146" customFormat="1" ht="15.75" customHeight="1" x14ac:dyDescent="0.35">
      <c r="B166" s="153"/>
      <c r="C166" s="153"/>
      <c r="D166" s="153"/>
      <c r="E166" s="153"/>
      <c r="F166" s="153"/>
      <c r="G166" s="153"/>
      <c r="H166" s="153"/>
      <c r="I166" s="153"/>
    </row>
    <row r="167" spans="2:9" s="146" customFormat="1" ht="15.75" customHeight="1" x14ac:dyDescent="0.35">
      <c r="B167" s="153"/>
      <c r="C167" s="153"/>
      <c r="D167" s="153"/>
      <c r="E167" s="153"/>
      <c r="F167" s="153"/>
      <c r="G167" s="153"/>
      <c r="H167" s="153"/>
      <c r="I167" s="153"/>
    </row>
    <row r="168" spans="2:9" s="146" customFormat="1" ht="15.75" customHeight="1" x14ac:dyDescent="0.35">
      <c r="B168" s="153"/>
      <c r="C168" s="153"/>
      <c r="D168" s="153"/>
      <c r="E168" s="153"/>
      <c r="F168" s="153"/>
      <c r="G168" s="153"/>
      <c r="H168" s="153"/>
      <c r="I168" s="153"/>
    </row>
    <row r="169" spans="2:9" s="146" customFormat="1" ht="15.75" customHeight="1" x14ac:dyDescent="0.35">
      <c r="B169" s="153"/>
      <c r="C169" s="153"/>
      <c r="D169" s="153"/>
      <c r="E169" s="153"/>
      <c r="F169" s="153"/>
      <c r="G169" s="153"/>
      <c r="H169" s="153"/>
      <c r="I169" s="153"/>
    </row>
    <row r="170" spans="2:9" s="146" customFormat="1" ht="15.75" customHeight="1" x14ac:dyDescent="0.35">
      <c r="B170" s="153"/>
      <c r="C170" s="153"/>
      <c r="D170" s="153"/>
      <c r="E170" s="153"/>
      <c r="F170" s="153"/>
      <c r="G170" s="153"/>
      <c r="H170" s="153"/>
      <c r="I170" s="153"/>
    </row>
    <row r="171" spans="2:9" s="146" customFormat="1" ht="15.75" customHeight="1" x14ac:dyDescent="0.35">
      <c r="B171" s="153"/>
      <c r="C171" s="153"/>
      <c r="D171" s="153"/>
      <c r="E171" s="153"/>
      <c r="F171" s="153"/>
      <c r="G171" s="153"/>
      <c r="H171" s="153"/>
      <c r="I171" s="153"/>
    </row>
    <row r="172" spans="2:9" s="146" customFormat="1" ht="15.75" customHeight="1" x14ac:dyDescent="0.35">
      <c r="B172" s="153"/>
      <c r="C172" s="153"/>
      <c r="D172" s="153"/>
      <c r="E172" s="153"/>
      <c r="F172" s="153"/>
      <c r="G172" s="153"/>
      <c r="H172" s="153"/>
      <c r="I172" s="153"/>
    </row>
    <row r="173" spans="2:9" s="146" customFormat="1" ht="15.75" customHeight="1" x14ac:dyDescent="0.35">
      <c r="B173" s="153"/>
      <c r="C173" s="153"/>
      <c r="D173" s="153"/>
      <c r="E173" s="153"/>
      <c r="F173" s="153"/>
      <c r="G173" s="153"/>
      <c r="H173" s="153"/>
      <c r="I173" s="153"/>
    </row>
    <row r="174" spans="2:9" s="146" customFormat="1" ht="15.75" customHeight="1" x14ac:dyDescent="0.35">
      <c r="B174" s="153"/>
      <c r="C174" s="153"/>
      <c r="D174" s="153"/>
      <c r="E174" s="153"/>
      <c r="F174" s="153"/>
      <c r="G174" s="153"/>
      <c r="H174" s="153"/>
      <c r="I174" s="153"/>
    </row>
    <row r="175" spans="2:9" s="146" customFormat="1" ht="15.75" customHeight="1" x14ac:dyDescent="0.35">
      <c r="B175" s="153"/>
      <c r="C175" s="153"/>
      <c r="D175" s="153"/>
      <c r="E175" s="153"/>
      <c r="F175" s="153"/>
      <c r="G175" s="153"/>
      <c r="H175" s="153"/>
      <c r="I175" s="153"/>
    </row>
    <row r="176" spans="2:9" s="146" customFormat="1" ht="15.75" customHeight="1" x14ac:dyDescent="0.35">
      <c r="B176" s="153"/>
      <c r="C176" s="153"/>
      <c r="D176" s="153"/>
      <c r="E176" s="153"/>
      <c r="F176" s="153"/>
      <c r="G176" s="153"/>
      <c r="H176" s="153"/>
      <c r="I176" s="153"/>
    </row>
    <row r="177" spans="2:9" s="146" customFormat="1" ht="15.75" customHeight="1" x14ac:dyDescent="0.35">
      <c r="B177" s="153"/>
      <c r="C177" s="153"/>
      <c r="D177" s="153"/>
      <c r="E177" s="153"/>
      <c r="F177" s="153"/>
      <c r="G177" s="153"/>
      <c r="H177" s="153"/>
      <c r="I177" s="153"/>
    </row>
    <row r="178" spans="2:9" s="146" customFormat="1" ht="15.75" customHeight="1" x14ac:dyDescent="0.35">
      <c r="B178" s="153"/>
      <c r="C178" s="153"/>
      <c r="D178" s="153"/>
      <c r="E178" s="153"/>
      <c r="F178" s="153"/>
      <c r="G178" s="153"/>
      <c r="H178" s="153"/>
      <c r="I178" s="153"/>
    </row>
    <row r="179" spans="2:9" s="146" customFormat="1" ht="15.75" customHeight="1" x14ac:dyDescent="0.35">
      <c r="B179" s="153"/>
      <c r="C179" s="153"/>
      <c r="D179" s="153"/>
      <c r="E179" s="153"/>
      <c r="F179" s="153"/>
      <c r="G179" s="153"/>
      <c r="H179" s="153"/>
      <c r="I179" s="153"/>
    </row>
    <row r="180" spans="2:9" s="146" customFormat="1" ht="15.75" customHeight="1" x14ac:dyDescent="0.35">
      <c r="B180" s="153"/>
      <c r="C180" s="153"/>
      <c r="D180" s="153"/>
      <c r="E180" s="153"/>
      <c r="F180" s="153"/>
      <c r="G180" s="153"/>
      <c r="H180" s="153"/>
      <c r="I180" s="153"/>
    </row>
    <row r="181" spans="2:9" s="146" customFormat="1" ht="15.75" customHeight="1" x14ac:dyDescent="0.35">
      <c r="B181" s="153"/>
      <c r="C181" s="153"/>
      <c r="D181" s="153"/>
      <c r="E181" s="153"/>
      <c r="F181" s="153"/>
      <c r="G181" s="153"/>
      <c r="H181" s="153"/>
      <c r="I181" s="153"/>
    </row>
    <row r="182" spans="2:9" s="146" customFormat="1" ht="15.75" customHeight="1" x14ac:dyDescent="0.35">
      <c r="B182" s="153"/>
      <c r="C182" s="153"/>
      <c r="D182" s="153"/>
      <c r="E182" s="153"/>
      <c r="F182" s="153"/>
      <c r="G182" s="153"/>
      <c r="H182" s="153"/>
      <c r="I182" s="153"/>
    </row>
    <row r="183" spans="2:9" s="146" customFormat="1" ht="15.75" customHeight="1" x14ac:dyDescent="0.35">
      <c r="B183" s="153"/>
      <c r="C183" s="153"/>
      <c r="D183" s="153"/>
      <c r="E183" s="153"/>
      <c r="F183" s="153"/>
      <c r="G183" s="153"/>
      <c r="H183" s="153"/>
      <c r="I183" s="153"/>
    </row>
    <row r="184" spans="2:9" s="146" customFormat="1" ht="15.75" customHeight="1" x14ac:dyDescent="0.35">
      <c r="B184" s="153"/>
      <c r="C184" s="153"/>
      <c r="D184" s="153"/>
      <c r="E184" s="153"/>
      <c r="F184" s="153"/>
      <c r="G184" s="153"/>
      <c r="H184" s="153"/>
      <c r="I184" s="153"/>
    </row>
    <row r="185" spans="2:9" s="146" customFormat="1" ht="15.75" customHeight="1" x14ac:dyDescent="0.35">
      <c r="B185" s="153"/>
      <c r="C185" s="153"/>
      <c r="D185" s="153"/>
      <c r="E185" s="153"/>
      <c r="F185" s="153"/>
      <c r="G185" s="153"/>
      <c r="H185" s="153"/>
      <c r="I185" s="153"/>
    </row>
    <row r="186" spans="2:9" s="146" customFormat="1" ht="15.75" customHeight="1" x14ac:dyDescent="0.35">
      <c r="B186" s="153"/>
      <c r="C186" s="153"/>
      <c r="D186" s="153"/>
      <c r="E186" s="153"/>
      <c r="F186" s="153"/>
      <c r="G186" s="153"/>
      <c r="H186" s="153"/>
      <c r="I186" s="153"/>
    </row>
    <row r="187" spans="2:9" s="146" customFormat="1" ht="15.75" customHeight="1" x14ac:dyDescent="0.35">
      <c r="B187" s="153"/>
      <c r="C187" s="153"/>
      <c r="D187" s="153"/>
      <c r="E187" s="153"/>
      <c r="F187" s="153"/>
      <c r="G187" s="153"/>
      <c r="H187" s="153"/>
      <c r="I187" s="153"/>
    </row>
    <row r="188" spans="2:9" s="146" customFormat="1" ht="15.75" customHeight="1" x14ac:dyDescent="0.35">
      <c r="B188" s="153"/>
      <c r="C188" s="153"/>
      <c r="D188" s="153"/>
      <c r="E188" s="153"/>
      <c r="F188" s="153"/>
      <c r="G188" s="153"/>
      <c r="H188" s="153"/>
      <c r="I188" s="153"/>
    </row>
    <row r="189" spans="2:9" s="146" customFormat="1" ht="15.75" customHeight="1" x14ac:dyDescent="0.35">
      <c r="B189" s="153"/>
      <c r="C189" s="153"/>
      <c r="D189" s="153"/>
      <c r="E189" s="153"/>
      <c r="F189" s="153"/>
      <c r="G189" s="153"/>
      <c r="H189" s="153"/>
      <c r="I189" s="153"/>
    </row>
    <row r="190" spans="2:9" s="146" customFormat="1" ht="15.75" customHeight="1" x14ac:dyDescent="0.35">
      <c r="B190" s="153"/>
      <c r="C190" s="153"/>
      <c r="D190" s="153"/>
      <c r="E190" s="153"/>
      <c r="F190" s="153"/>
      <c r="G190" s="153"/>
      <c r="H190" s="153"/>
      <c r="I190" s="153"/>
    </row>
    <row r="191" spans="2:9" s="146" customFormat="1" ht="15.75" customHeight="1" x14ac:dyDescent="0.35">
      <c r="B191" s="153"/>
      <c r="C191" s="153"/>
      <c r="D191" s="153"/>
      <c r="E191" s="153"/>
      <c r="F191" s="153"/>
      <c r="G191" s="153"/>
      <c r="H191" s="153"/>
      <c r="I191" s="153"/>
    </row>
    <row r="192" spans="2:9" s="146" customFormat="1" ht="15.75" customHeight="1" x14ac:dyDescent="0.35">
      <c r="B192" s="153"/>
      <c r="C192" s="153"/>
      <c r="D192" s="153"/>
      <c r="E192" s="153"/>
      <c r="F192" s="153"/>
      <c r="G192" s="153"/>
      <c r="H192" s="153"/>
      <c r="I192" s="153"/>
    </row>
    <row r="193" spans="2:9" s="146" customFormat="1" ht="15.75" customHeight="1" x14ac:dyDescent="0.35">
      <c r="B193" s="153"/>
      <c r="C193" s="153"/>
      <c r="D193" s="153"/>
      <c r="E193" s="153"/>
      <c r="F193" s="153"/>
      <c r="G193" s="153"/>
      <c r="H193" s="153"/>
      <c r="I193" s="153"/>
    </row>
    <row r="194" spans="2:9" s="146" customFormat="1" ht="15.75" customHeight="1" x14ac:dyDescent="0.35">
      <c r="B194" s="153"/>
      <c r="C194" s="153"/>
      <c r="D194" s="153"/>
      <c r="E194" s="153"/>
      <c r="F194" s="153"/>
      <c r="G194" s="153"/>
      <c r="H194" s="153"/>
      <c r="I194" s="153"/>
    </row>
    <row r="195" spans="2:9" s="146" customFormat="1" ht="15.75" customHeight="1" x14ac:dyDescent="0.35">
      <c r="B195" s="153"/>
      <c r="C195" s="153"/>
      <c r="D195" s="153"/>
      <c r="E195" s="153"/>
      <c r="F195" s="153"/>
      <c r="G195" s="153"/>
      <c r="H195" s="153"/>
      <c r="I195" s="153"/>
    </row>
    <row r="196" spans="2:9" s="146" customFormat="1" ht="15.75" customHeight="1" x14ac:dyDescent="0.35">
      <c r="B196" s="153"/>
      <c r="C196" s="153"/>
      <c r="D196" s="153"/>
      <c r="E196" s="153"/>
      <c r="F196" s="153"/>
      <c r="G196" s="153"/>
      <c r="H196" s="153"/>
      <c r="I196" s="153"/>
    </row>
    <row r="197" spans="2:9" s="146" customFormat="1" ht="15.75" customHeight="1" x14ac:dyDescent="0.35">
      <c r="B197" s="153"/>
      <c r="C197" s="153"/>
      <c r="D197" s="153"/>
      <c r="E197" s="153"/>
      <c r="F197" s="153"/>
      <c r="G197" s="153"/>
      <c r="H197" s="153"/>
      <c r="I197" s="153"/>
    </row>
    <row r="198" spans="2:9" s="146" customFormat="1" ht="15.75" customHeight="1" x14ac:dyDescent="0.35">
      <c r="B198" s="153"/>
      <c r="C198" s="153"/>
      <c r="D198" s="153"/>
      <c r="E198" s="153"/>
      <c r="F198" s="153"/>
      <c r="G198" s="153"/>
      <c r="H198" s="153"/>
      <c r="I198" s="153"/>
    </row>
    <row r="199" spans="2:9" s="146" customFormat="1" ht="15.75" customHeight="1" x14ac:dyDescent="0.35">
      <c r="B199" s="153"/>
      <c r="C199" s="153"/>
      <c r="D199" s="153"/>
      <c r="E199" s="153"/>
      <c r="F199" s="153"/>
      <c r="G199" s="153"/>
      <c r="H199" s="153"/>
      <c r="I199" s="153"/>
    </row>
    <row r="200" spans="2:9" s="146" customFormat="1" ht="15.75" customHeight="1" x14ac:dyDescent="0.35">
      <c r="B200" s="153"/>
      <c r="C200" s="153"/>
      <c r="D200" s="153"/>
      <c r="E200" s="153"/>
      <c r="F200" s="153"/>
      <c r="G200" s="153"/>
      <c r="H200" s="153"/>
      <c r="I200" s="153"/>
    </row>
    <row r="201" spans="2:9" s="146" customFormat="1" ht="15.75" customHeight="1" x14ac:dyDescent="0.35">
      <c r="B201" s="153"/>
      <c r="C201" s="153"/>
      <c r="D201" s="153"/>
      <c r="E201" s="153"/>
      <c r="F201" s="153"/>
      <c r="G201" s="153"/>
      <c r="H201" s="153"/>
      <c r="I201" s="153"/>
    </row>
    <row r="202" spans="2:9" s="146" customFormat="1" ht="15.75" customHeight="1" x14ac:dyDescent="0.35">
      <c r="B202" s="153"/>
      <c r="C202" s="153"/>
      <c r="D202" s="153"/>
      <c r="E202" s="153"/>
      <c r="F202" s="153"/>
      <c r="G202" s="153"/>
      <c r="H202" s="153"/>
      <c r="I202" s="153"/>
    </row>
    <row r="203" spans="2:9" s="146" customFormat="1" ht="15.75" customHeight="1" x14ac:dyDescent="0.35">
      <c r="B203" s="153"/>
      <c r="C203" s="153"/>
      <c r="D203" s="153"/>
      <c r="E203" s="153"/>
      <c r="F203" s="153"/>
      <c r="G203" s="153"/>
      <c r="H203" s="153"/>
      <c r="I203" s="153"/>
    </row>
    <row r="204" spans="2:9" s="146" customFormat="1" ht="15.75" customHeight="1" x14ac:dyDescent="0.35">
      <c r="B204" s="153"/>
      <c r="C204" s="153"/>
      <c r="D204" s="153"/>
      <c r="E204" s="153"/>
      <c r="F204" s="153"/>
      <c r="G204" s="153"/>
      <c r="H204" s="153"/>
      <c r="I204" s="153"/>
    </row>
    <row r="205" spans="2:9" s="146" customFormat="1" ht="15.75" customHeight="1" x14ac:dyDescent="0.35">
      <c r="B205" s="153"/>
      <c r="C205" s="153"/>
      <c r="D205" s="153"/>
      <c r="E205" s="153"/>
      <c r="F205" s="153"/>
      <c r="G205" s="153"/>
      <c r="H205" s="153"/>
      <c r="I205" s="153"/>
    </row>
    <row r="206" spans="2:9" s="146" customFormat="1" ht="15.75" customHeight="1" x14ac:dyDescent="0.35">
      <c r="B206" s="153"/>
      <c r="C206" s="153"/>
      <c r="D206" s="153"/>
      <c r="E206" s="153"/>
      <c r="F206" s="153"/>
      <c r="G206" s="153"/>
      <c r="H206" s="153"/>
      <c r="I206" s="153"/>
    </row>
    <row r="207" spans="2:9" s="146" customFormat="1" ht="15.75" customHeight="1" x14ac:dyDescent="0.35">
      <c r="B207" s="153"/>
      <c r="C207" s="153"/>
      <c r="D207" s="153"/>
      <c r="E207" s="153"/>
      <c r="F207" s="153"/>
      <c r="G207" s="153"/>
      <c r="H207" s="153"/>
      <c r="I207" s="153"/>
    </row>
    <row r="208" spans="2:9" s="146" customFormat="1" ht="15.75" customHeight="1" x14ac:dyDescent="0.35">
      <c r="B208" s="153"/>
      <c r="C208" s="153"/>
      <c r="D208" s="153"/>
      <c r="E208" s="153"/>
      <c r="F208" s="153"/>
      <c r="G208" s="153"/>
      <c r="H208" s="153"/>
      <c r="I208" s="153"/>
    </row>
    <row r="209" spans="2:9" s="146" customFormat="1" ht="15.75" customHeight="1" x14ac:dyDescent="0.35">
      <c r="B209" s="153"/>
      <c r="C209" s="153"/>
      <c r="D209" s="153"/>
      <c r="E209" s="153"/>
      <c r="F209" s="153"/>
      <c r="G209" s="153"/>
      <c r="H209" s="153"/>
      <c r="I209" s="153"/>
    </row>
    <row r="210" spans="2:9" s="146" customFormat="1" ht="15.75" customHeight="1" x14ac:dyDescent="0.35">
      <c r="B210" s="153"/>
      <c r="C210" s="153"/>
      <c r="D210" s="153"/>
      <c r="E210" s="153"/>
      <c r="F210" s="153"/>
      <c r="G210" s="153"/>
      <c r="H210" s="153"/>
      <c r="I210" s="153"/>
    </row>
    <row r="211" spans="2:9" s="146" customFormat="1" ht="15.75" customHeight="1" x14ac:dyDescent="0.35">
      <c r="B211" s="153"/>
      <c r="C211" s="153"/>
      <c r="D211" s="153"/>
      <c r="E211" s="153"/>
      <c r="F211" s="153"/>
      <c r="G211" s="153"/>
      <c r="H211" s="153"/>
      <c r="I211" s="153"/>
    </row>
    <row r="212" spans="2:9" s="146" customFormat="1" ht="15.75" customHeight="1" x14ac:dyDescent="0.35">
      <c r="B212" s="153"/>
      <c r="C212" s="153"/>
      <c r="D212" s="153"/>
      <c r="E212" s="153"/>
      <c r="F212" s="153"/>
      <c r="G212" s="153"/>
      <c r="H212" s="153"/>
      <c r="I212" s="153"/>
    </row>
    <row r="213" spans="2:9" s="146" customFormat="1" ht="15.75" customHeight="1" x14ac:dyDescent="0.35">
      <c r="B213" s="153"/>
      <c r="C213" s="153"/>
      <c r="D213" s="153"/>
      <c r="E213" s="153"/>
      <c r="F213" s="153"/>
      <c r="G213" s="153"/>
      <c r="H213" s="153"/>
      <c r="I213" s="153"/>
    </row>
    <row r="214" spans="2:9" s="146" customFormat="1" ht="15.75" customHeight="1" x14ac:dyDescent="0.35">
      <c r="B214" s="153"/>
      <c r="C214" s="153"/>
      <c r="D214" s="153"/>
      <c r="E214" s="153"/>
      <c r="F214" s="153"/>
      <c r="G214" s="153"/>
      <c r="H214" s="153"/>
      <c r="I214" s="153"/>
    </row>
    <row r="215" spans="2:9" s="146" customFormat="1" ht="15.75" customHeight="1" x14ac:dyDescent="0.35">
      <c r="B215" s="153"/>
      <c r="C215" s="153"/>
      <c r="D215" s="153"/>
      <c r="E215" s="153"/>
      <c r="F215" s="153"/>
      <c r="G215" s="153"/>
      <c r="H215" s="153"/>
      <c r="I215" s="153"/>
    </row>
    <row r="216" spans="2:9" s="146" customFormat="1" ht="15.75" customHeight="1" x14ac:dyDescent="0.35">
      <c r="B216" s="153"/>
      <c r="C216" s="153"/>
      <c r="D216" s="153"/>
      <c r="E216" s="153"/>
      <c r="F216" s="153"/>
      <c r="G216" s="153"/>
      <c r="H216" s="153"/>
      <c r="I216" s="153"/>
    </row>
    <row r="217" spans="2:9" s="146" customFormat="1" ht="15.75" customHeight="1" x14ac:dyDescent="0.35">
      <c r="B217" s="153"/>
      <c r="C217" s="153"/>
      <c r="D217" s="153"/>
      <c r="E217" s="153"/>
      <c r="F217" s="153"/>
      <c r="G217" s="153"/>
      <c r="H217" s="153"/>
      <c r="I217" s="153"/>
    </row>
    <row r="218" spans="2:9" s="146" customFormat="1" ht="15.75" customHeight="1" x14ac:dyDescent="0.35">
      <c r="B218" s="153"/>
      <c r="C218" s="153"/>
      <c r="D218" s="153"/>
      <c r="E218" s="153"/>
      <c r="F218" s="153"/>
      <c r="G218" s="153"/>
      <c r="H218" s="153"/>
      <c r="I218" s="153"/>
    </row>
    <row r="219" spans="2:9" s="146" customFormat="1" ht="15.75" customHeight="1" x14ac:dyDescent="0.35">
      <c r="B219" s="153"/>
      <c r="C219" s="153"/>
      <c r="D219" s="153"/>
      <c r="E219" s="153"/>
      <c r="F219" s="153"/>
      <c r="G219" s="153"/>
      <c r="H219" s="153"/>
      <c r="I219" s="153"/>
    </row>
    <row r="220" spans="2:9" s="146" customFormat="1" ht="15.75" customHeight="1" x14ac:dyDescent="0.35">
      <c r="B220" s="153"/>
      <c r="C220" s="153"/>
      <c r="D220" s="153"/>
      <c r="E220" s="153"/>
      <c r="F220" s="153"/>
      <c r="G220" s="153"/>
      <c r="H220" s="153"/>
      <c r="I220" s="153"/>
    </row>
    <row r="221" spans="2:9" s="146" customFormat="1" ht="15.75" customHeight="1" x14ac:dyDescent="0.35">
      <c r="B221" s="153"/>
      <c r="C221" s="153"/>
      <c r="D221" s="153"/>
      <c r="E221" s="153"/>
      <c r="F221" s="153"/>
      <c r="G221" s="153"/>
      <c r="H221" s="153"/>
      <c r="I221" s="153"/>
    </row>
    <row r="222" spans="2:9" s="146" customFormat="1" ht="15.75" customHeight="1" x14ac:dyDescent="0.35">
      <c r="B222" s="153"/>
      <c r="C222" s="153"/>
      <c r="D222" s="153"/>
      <c r="E222" s="153"/>
      <c r="F222" s="153"/>
      <c r="G222" s="153"/>
      <c r="H222" s="153"/>
      <c r="I222" s="153"/>
    </row>
    <row r="223" spans="2:9" s="146" customFormat="1" ht="15.75" customHeight="1" x14ac:dyDescent="0.35">
      <c r="B223" s="153"/>
      <c r="C223" s="153"/>
      <c r="D223" s="153"/>
      <c r="E223" s="153"/>
      <c r="F223" s="153"/>
      <c r="G223" s="153"/>
      <c r="H223" s="153"/>
      <c r="I223" s="153"/>
    </row>
    <row r="224" spans="2:9" s="146" customFormat="1" ht="15.75" customHeight="1" x14ac:dyDescent="0.35">
      <c r="B224" s="153"/>
      <c r="C224" s="153"/>
      <c r="D224" s="153"/>
      <c r="E224" s="153"/>
      <c r="F224" s="153"/>
      <c r="G224" s="153"/>
      <c r="H224" s="153"/>
      <c r="I224" s="153"/>
    </row>
    <row r="225" spans="2:9" s="146" customFormat="1" ht="15.75" customHeight="1" x14ac:dyDescent="0.35">
      <c r="B225" s="153"/>
      <c r="C225" s="153"/>
      <c r="D225" s="153"/>
      <c r="E225" s="153"/>
      <c r="F225" s="153"/>
      <c r="G225" s="153"/>
      <c r="H225" s="153"/>
      <c r="I225" s="153"/>
    </row>
    <row r="226" spans="2:9" s="146" customFormat="1" ht="15.75" customHeight="1" x14ac:dyDescent="0.35">
      <c r="B226" s="153"/>
      <c r="C226" s="153"/>
      <c r="D226" s="153"/>
      <c r="E226" s="153"/>
      <c r="F226" s="153"/>
      <c r="G226" s="153"/>
      <c r="H226" s="153"/>
      <c r="I226" s="153"/>
    </row>
    <row r="227" spans="2:9" s="146" customFormat="1" ht="15.75" customHeight="1" x14ac:dyDescent="0.35">
      <c r="B227" s="153"/>
      <c r="C227" s="153"/>
      <c r="D227" s="153"/>
      <c r="E227" s="153"/>
      <c r="F227" s="153"/>
      <c r="G227" s="153"/>
      <c r="H227" s="153"/>
      <c r="I227" s="153"/>
    </row>
    <row r="228" spans="2:9" s="146" customFormat="1" ht="15.75" customHeight="1" x14ac:dyDescent="0.35">
      <c r="B228" s="153"/>
      <c r="C228" s="153"/>
      <c r="D228" s="153"/>
      <c r="E228" s="153"/>
      <c r="F228" s="153"/>
      <c r="G228" s="153"/>
      <c r="H228" s="153"/>
      <c r="I228" s="153"/>
    </row>
    <row r="229" spans="2:9" s="146" customFormat="1" ht="15.75" customHeight="1" x14ac:dyDescent="0.35">
      <c r="B229" s="153"/>
      <c r="C229" s="153"/>
      <c r="D229" s="153"/>
      <c r="E229" s="153"/>
      <c r="F229" s="153"/>
      <c r="G229" s="153"/>
      <c r="H229" s="153"/>
      <c r="I229" s="153"/>
    </row>
    <row r="230" spans="2:9" s="146" customFormat="1" ht="15.75" customHeight="1" x14ac:dyDescent="0.35">
      <c r="B230" s="153"/>
      <c r="C230" s="153"/>
      <c r="D230" s="153"/>
      <c r="E230" s="153"/>
      <c r="F230" s="153"/>
      <c r="G230" s="153"/>
      <c r="H230" s="153"/>
      <c r="I230" s="153"/>
    </row>
    <row r="231" spans="2:9" s="146" customFormat="1" ht="15.75" customHeight="1" x14ac:dyDescent="0.35">
      <c r="B231" s="153"/>
      <c r="C231" s="153"/>
      <c r="D231" s="153"/>
      <c r="E231" s="153"/>
      <c r="F231" s="153"/>
      <c r="G231" s="153"/>
      <c r="H231" s="153"/>
      <c r="I231" s="153"/>
    </row>
    <row r="232" spans="2:9" s="146" customFormat="1" ht="15.75" customHeight="1" x14ac:dyDescent="0.35">
      <c r="B232" s="153"/>
      <c r="C232" s="153"/>
      <c r="D232" s="153"/>
      <c r="E232" s="153"/>
      <c r="F232" s="153"/>
      <c r="G232" s="153"/>
      <c r="H232" s="153"/>
      <c r="I232" s="153"/>
    </row>
    <row r="233" spans="2:9" s="146" customFormat="1" ht="15.75" customHeight="1" x14ac:dyDescent="0.35">
      <c r="B233" s="153"/>
      <c r="C233" s="153"/>
      <c r="D233" s="153"/>
      <c r="E233" s="153"/>
      <c r="F233" s="153"/>
      <c r="G233" s="153"/>
      <c r="H233" s="153"/>
      <c r="I233" s="153"/>
    </row>
    <row r="234" spans="2:9" s="146" customFormat="1" ht="15.75" customHeight="1" x14ac:dyDescent="0.35">
      <c r="B234" s="153"/>
      <c r="C234" s="153"/>
      <c r="D234" s="153"/>
      <c r="E234" s="153"/>
      <c r="F234" s="153"/>
      <c r="G234" s="153"/>
      <c r="H234" s="153"/>
      <c r="I234" s="153"/>
    </row>
    <row r="235" spans="2:9" s="146" customFormat="1" ht="15.75" customHeight="1" x14ac:dyDescent="0.35">
      <c r="B235" s="153"/>
      <c r="C235" s="153"/>
      <c r="D235" s="153"/>
      <c r="E235" s="153"/>
      <c r="F235" s="153"/>
      <c r="G235" s="153"/>
      <c r="H235" s="153"/>
      <c r="I235" s="153"/>
    </row>
    <row r="236" spans="2:9" s="146" customFormat="1" ht="15.75" customHeight="1" x14ac:dyDescent="0.35">
      <c r="B236" s="153"/>
      <c r="C236" s="153"/>
      <c r="D236" s="153"/>
      <c r="E236" s="153"/>
      <c r="F236" s="153"/>
      <c r="G236" s="153"/>
      <c r="H236" s="153"/>
      <c r="I236" s="153"/>
    </row>
    <row r="237" spans="2:9" s="146" customFormat="1" ht="15.75" customHeight="1" x14ac:dyDescent="0.35">
      <c r="B237" s="153"/>
      <c r="C237" s="153"/>
      <c r="D237" s="153"/>
      <c r="E237" s="153"/>
      <c r="F237" s="153"/>
      <c r="G237" s="153"/>
      <c r="H237" s="153"/>
      <c r="I237" s="153"/>
    </row>
    <row r="238" spans="2:9" s="146" customFormat="1" ht="15.75" customHeight="1" x14ac:dyDescent="0.35">
      <c r="B238" s="153"/>
      <c r="C238" s="153"/>
      <c r="D238" s="153"/>
      <c r="E238" s="153"/>
      <c r="F238" s="153"/>
      <c r="G238" s="153"/>
      <c r="H238" s="153"/>
      <c r="I238" s="153"/>
    </row>
    <row r="239" spans="2:9" s="146" customFormat="1" ht="15.75" customHeight="1" x14ac:dyDescent="0.35">
      <c r="B239" s="153"/>
      <c r="C239" s="153"/>
      <c r="D239" s="153"/>
      <c r="E239" s="153"/>
      <c r="F239" s="153"/>
      <c r="G239" s="153"/>
      <c r="H239" s="153"/>
      <c r="I239" s="153"/>
    </row>
    <row r="240" spans="2:9" s="146" customFormat="1" ht="15.75" customHeight="1" x14ac:dyDescent="0.35">
      <c r="B240" s="153"/>
      <c r="C240" s="153"/>
      <c r="D240" s="153"/>
      <c r="E240" s="153"/>
      <c r="F240" s="153"/>
      <c r="G240" s="153"/>
      <c r="H240" s="153"/>
      <c r="I240" s="153"/>
    </row>
    <row r="241" spans="2:9" s="146" customFormat="1" ht="15.75" customHeight="1" x14ac:dyDescent="0.35">
      <c r="B241" s="153"/>
      <c r="C241" s="153"/>
      <c r="D241" s="153"/>
      <c r="E241" s="153"/>
      <c r="F241" s="153"/>
      <c r="G241" s="153"/>
      <c r="H241" s="153"/>
      <c r="I241" s="153"/>
    </row>
    <row r="242" spans="2:9" s="146" customFormat="1" ht="15.75" customHeight="1" x14ac:dyDescent="0.35">
      <c r="B242" s="153"/>
      <c r="C242" s="153"/>
      <c r="D242" s="153"/>
      <c r="E242" s="153"/>
      <c r="F242" s="153"/>
      <c r="G242" s="153"/>
      <c r="H242" s="153"/>
      <c r="I242" s="153"/>
    </row>
    <row r="243" spans="2:9" s="146" customFormat="1" ht="15.75" customHeight="1" x14ac:dyDescent="0.35">
      <c r="B243" s="153"/>
      <c r="C243" s="153"/>
      <c r="D243" s="153"/>
      <c r="E243" s="153"/>
      <c r="F243" s="153"/>
      <c r="G243" s="153"/>
      <c r="H243" s="153"/>
      <c r="I243" s="153"/>
    </row>
    <row r="244" spans="2:9" s="146" customFormat="1" ht="15.75" customHeight="1" x14ac:dyDescent="0.35">
      <c r="B244" s="153"/>
      <c r="C244" s="153"/>
      <c r="D244" s="153"/>
      <c r="E244" s="153"/>
      <c r="F244" s="153"/>
      <c r="G244" s="153"/>
      <c r="H244" s="153"/>
      <c r="I244" s="153"/>
    </row>
    <row r="245" spans="2:9" s="146" customFormat="1" ht="15.75" customHeight="1" x14ac:dyDescent="0.35">
      <c r="B245" s="153"/>
      <c r="C245" s="153"/>
      <c r="D245" s="153"/>
      <c r="E245" s="153"/>
      <c r="F245" s="153"/>
      <c r="G245" s="153"/>
      <c r="H245" s="153"/>
      <c r="I245" s="153"/>
    </row>
    <row r="246" spans="2:9" s="146" customFormat="1" ht="15.75" customHeight="1" x14ac:dyDescent="0.35">
      <c r="B246" s="153"/>
      <c r="C246" s="153"/>
      <c r="D246" s="153"/>
      <c r="E246" s="153"/>
      <c r="F246" s="153"/>
      <c r="G246" s="153"/>
      <c r="H246" s="153"/>
      <c r="I246" s="153"/>
    </row>
    <row r="247" spans="2:9" s="146" customFormat="1" ht="15.75" customHeight="1" x14ac:dyDescent="0.35">
      <c r="B247" s="153"/>
      <c r="C247" s="153"/>
      <c r="D247" s="153"/>
      <c r="E247" s="153"/>
      <c r="F247" s="153"/>
      <c r="G247" s="153"/>
      <c r="H247" s="153"/>
      <c r="I247" s="153"/>
    </row>
    <row r="248" spans="2:9" s="146" customFormat="1" ht="15.75" customHeight="1" x14ac:dyDescent="0.35">
      <c r="B248" s="153"/>
      <c r="C248" s="153"/>
      <c r="D248" s="153"/>
      <c r="E248" s="153"/>
      <c r="F248" s="153"/>
      <c r="G248" s="153"/>
      <c r="H248" s="153"/>
      <c r="I248" s="153"/>
    </row>
    <row r="249" spans="2:9" s="146" customFormat="1" ht="15.75" customHeight="1" x14ac:dyDescent="0.35">
      <c r="B249" s="153"/>
      <c r="C249" s="153"/>
      <c r="D249" s="153"/>
      <c r="E249" s="153"/>
      <c r="F249" s="153"/>
      <c r="G249" s="153"/>
      <c r="H249" s="153"/>
      <c r="I249" s="153"/>
    </row>
    <row r="250" spans="2:9" s="146" customFormat="1" ht="15.75" customHeight="1" x14ac:dyDescent="0.35">
      <c r="B250" s="153"/>
      <c r="C250" s="153"/>
      <c r="D250" s="153"/>
      <c r="E250" s="153"/>
      <c r="F250" s="153"/>
      <c r="G250" s="153"/>
      <c r="H250" s="153"/>
      <c r="I250" s="153"/>
    </row>
    <row r="251" spans="2:9" s="146" customFormat="1" ht="15.75" customHeight="1" x14ac:dyDescent="0.35">
      <c r="B251" s="153"/>
      <c r="C251" s="153"/>
      <c r="D251" s="153"/>
      <c r="E251" s="153"/>
      <c r="F251" s="153"/>
      <c r="G251" s="153"/>
      <c r="H251" s="153"/>
      <c r="I251" s="153"/>
    </row>
    <row r="252" spans="2:9" s="146" customFormat="1" ht="15.75" customHeight="1" x14ac:dyDescent="0.35">
      <c r="B252" s="153"/>
      <c r="C252" s="153"/>
      <c r="D252" s="153"/>
      <c r="E252" s="153"/>
      <c r="F252" s="153"/>
      <c r="G252" s="153"/>
      <c r="H252" s="153"/>
      <c r="I252" s="153"/>
    </row>
    <row r="253" spans="2:9" s="146" customFormat="1" ht="15.75" customHeight="1" x14ac:dyDescent="0.35">
      <c r="B253" s="153"/>
      <c r="C253" s="153"/>
      <c r="D253" s="153"/>
      <c r="E253" s="153"/>
      <c r="F253" s="153"/>
      <c r="G253" s="153"/>
      <c r="H253" s="153"/>
      <c r="I253" s="153"/>
    </row>
    <row r="254" spans="2:9" s="146" customFormat="1" ht="15.75" customHeight="1" x14ac:dyDescent="0.35">
      <c r="B254" s="153"/>
      <c r="C254" s="153"/>
      <c r="D254" s="153"/>
      <c r="E254" s="153"/>
      <c r="F254" s="153"/>
      <c r="G254" s="153"/>
      <c r="H254" s="153"/>
      <c r="I254" s="153"/>
    </row>
    <row r="255" spans="2:9" s="146" customFormat="1" ht="15.75" customHeight="1" x14ac:dyDescent="0.35">
      <c r="B255" s="153"/>
      <c r="C255" s="153"/>
      <c r="D255" s="153"/>
      <c r="E255" s="153"/>
      <c r="F255" s="153"/>
      <c r="G255" s="153"/>
      <c r="H255" s="153"/>
      <c r="I255" s="153"/>
    </row>
    <row r="256" spans="2:9" s="146" customFormat="1" ht="15.75" customHeight="1" x14ac:dyDescent="0.35">
      <c r="B256" s="153"/>
      <c r="C256" s="153"/>
      <c r="D256" s="153"/>
      <c r="E256" s="153"/>
      <c r="F256" s="153"/>
      <c r="G256" s="153"/>
      <c r="H256" s="153"/>
      <c r="I256" s="153"/>
    </row>
    <row r="257" spans="2:9" s="146" customFormat="1" ht="15.75" customHeight="1" x14ac:dyDescent="0.35">
      <c r="B257" s="153"/>
      <c r="C257" s="153"/>
      <c r="D257" s="153"/>
      <c r="E257" s="153"/>
      <c r="F257" s="153"/>
      <c r="G257" s="153"/>
      <c r="H257" s="153"/>
      <c r="I257" s="153"/>
    </row>
    <row r="258" spans="2:9" s="146" customFormat="1" ht="15.75" customHeight="1" x14ac:dyDescent="0.35">
      <c r="B258" s="153"/>
      <c r="C258" s="153"/>
      <c r="D258" s="153"/>
      <c r="E258" s="153"/>
      <c r="F258" s="153"/>
      <c r="G258" s="153"/>
      <c r="H258" s="153"/>
      <c r="I258" s="153"/>
    </row>
    <row r="259" spans="2:9" s="146" customFormat="1" ht="15.75" customHeight="1" x14ac:dyDescent="0.35">
      <c r="B259" s="153"/>
      <c r="C259" s="153"/>
      <c r="D259" s="153"/>
      <c r="E259" s="153"/>
      <c r="F259" s="153"/>
      <c r="G259" s="153"/>
      <c r="H259" s="153"/>
      <c r="I259" s="153"/>
    </row>
    <row r="260" spans="2:9" s="146" customFormat="1" ht="15.75" customHeight="1" x14ac:dyDescent="0.35">
      <c r="B260" s="153"/>
      <c r="C260" s="153"/>
      <c r="D260" s="153"/>
      <c r="E260" s="153"/>
      <c r="F260" s="153"/>
      <c r="G260" s="153"/>
      <c r="H260" s="153"/>
      <c r="I260" s="153"/>
    </row>
    <row r="261" spans="2:9" s="146" customFormat="1" ht="15.75" customHeight="1" x14ac:dyDescent="0.35">
      <c r="B261" s="153"/>
      <c r="C261" s="153"/>
      <c r="D261" s="153"/>
      <c r="E261" s="153"/>
      <c r="F261" s="153"/>
      <c r="G261" s="153"/>
      <c r="H261" s="153"/>
      <c r="I261" s="153"/>
    </row>
    <row r="262" spans="2:9" s="146" customFormat="1" ht="15.75" customHeight="1" x14ac:dyDescent="0.35">
      <c r="B262" s="153"/>
      <c r="C262" s="153"/>
      <c r="D262" s="153"/>
      <c r="E262" s="153"/>
      <c r="F262" s="153"/>
      <c r="G262" s="153"/>
      <c r="H262" s="153"/>
      <c r="I262" s="153"/>
    </row>
    <row r="263" spans="2:9" s="146" customFormat="1" ht="15.75" customHeight="1" x14ac:dyDescent="0.35">
      <c r="B263" s="153"/>
      <c r="C263" s="153"/>
      <c r="D263" s="153"/>
      <c r="E263" s="153"/>
      <c r="F263" s="153"/>
      <c r="G263" s="153"/>
      <c r="H263" s="153"/>
      <c r="I263" s="153"/>
    </row>
    <row r="264" spans="2:9" s="146" customFormat="1" ht="15.75" customHeight="1" x14ac:dyDescent="0.35">
      <c r="B264" s="153"/>
      <c r="C264" s="153"/>
      <c r="D264" s="153"/>
      <c r="E264" s="153"/>
      <c r="F264" s="153"/>
      <c r="G264" s="153"/>
      <c r="H264" s="153"/>
      <c r="I264" s="153"/>
    </row>
    <row r="265" spans="2:9" s="146" customFormat="1" ht="15.75" customHeight="1" x14ac:dyDescent="0.35">
      <c r="B265" s="153"/>
      <c r="C265" s="153"/>
      <c r="D265" s="153"/>
      <c r="E265" s="153"/>
      <c r="F265" s="153"/>
      <c r="G265" s="153"/>
      <c r="H265" s="153"/>
      <c r="I265" s="153"/>
    </row>
    <row r="266" spans="2:9" s="146" customFormat="1" ht="15.75" customHeight="1" x14ac:dyDescent="0.35">
      <c r="B266" s="153"/>
      <c r="C266" s="153"/>
      <c r="D266" s="153"/>
      <c r="E266" s="153"/>
      <c r="F266" s="153"/>
      <c r="G266" s="153"/>
      <c r="H266" s="153"/>
      <c r="I266" s="153"/>
    </row>
    <row r="267" spans="2:9" s="146" customFormat="1" ht="15.75" customHeight="1" x14ac:dyDescent="0.35">
      <c r="B267" s="153"/>
      <c r="C267" s="153"/>
      <c r="D267" s="153"/>
      <c r="E267" s="153"/>
      <c r="F267" s="153"/>
      <c r="G267" s="153"/>
      <c r="H267" s="153"/>
      <c r="I267" s="153"/>
    </row>
    <row r="268" spans="2:9" s="146" customFormat="1" ht="15.75" customHeight="1" x14ac:dyDescent="0.35">
      <c r="B268" s="153"/>
      <c r="C268" s="153"/>
      <c r="D268" s="153"/>
      <c r="E268" s="153"/>
      <c r="F268" s="153"/>
      <c r="G268" s="153"/>
      <c r="H268" s="153"/>
      <c r="I268" s="153"/>
    </row>
    <row r="269" spans="2:9" s="146" customFormat="1" ht="15.75" customHeight="1" x14ac:dyDescent="0.35">
      <c r="B269" s="153"/>
      <c r="C269" s="153"/>
      <c r="D269" s="153"/>
      <c r="E269" s="153"/>
      <c r="F269" s="153"/>
      <c r="G269" s="153"/>
      <c r="H269" s="153"/>
      <c r="I269" s="153"/>
    </row>
    <row r="270" spans="2:9" s="146" customFormat="1" ht="15.75" customHeight="1" x14ac:dyDescent="0.35">
      <c r="B270" s="153"/>
      <c r="C270" s="153"/>
      <c r="D270" s="153"/>
      <c r="E270" s="153"/>
      <c r="F270" s="153"/>
      <c r="G270" s="153"/>
      <c r="H270" s="153"/>
      <c r="I270" s="153"/>
    </row>
    <row r="271" spans="2:9" s="146" customFormat="1" ht="15.75" customHeight="1" x14ac:dyDescent="0.35">
      <c r="B271" s="153"/>
      <c r="C271" s="153"/>
      <c r="D271" s="153"/>
      <c r="E271" s="153"/>
      <c r="F271" s="153"/>
      <c r="G271" s="153"/>
      <c r="H271" s="153"/>
      <c r="I271" s="153"/>
    </row>
    <row r="272" spans="2:9" s="146" customFormat="1" ht="15.75" customHeight="1" x14ac:dyDescent="0.35">
      <c r="B272" s="153"/>
      <c r="C272" s="153"/>
      <c r="D272" s="153"/>
      <c r="E272" s="153"/>
      <c r="F272" s="153"/>
      <c r="G272" s="153"/>
      <c r="H272" s="153"/>
      <c r="I272" s="153"/>
    </row>
    <row r="273" spans="2:9" s="146" customFormat="1" ht="15.75" customHeight="1" x14ac:dyDescent="0.35">
      <c r="B273" s="153"/>
      <c r="C273" s="153"/>
      <c r="D273" s="153"/>
      <c r="E273" s="153"/>
      <c r="F273" s="153"/>
      <c r="G273" s="153"/>
      <c r="H273" s="153"/>
      <c r="I273" s="153"/>
    </row>
    <row r="274" spans="2:9" s="146" customFormat="1" ht="15.75" customHeight="1" x14ac:dyDescent="0.35">
      <c r="B274" s="153"/>
      <c r="C274" s="153"/>
      <c r="D274" s="153"/>
      <c r="E274" s="153"/>
      <c r="F274" s="153"/>
      <c r="G274" s="153"/>
      <c r="H274" s="153"/>
      <c r="I274" s="153"/>
    </row>
    <row r="275" spans="2:9" s="146" customFormat="1" ht="15.75" customHeight="1" x14ac:dyDescent="0.35">
      <c r="B275" s="153"/>
      <c r="C275" s="153"/>
      <c r="D275" s="153"/>
      <c r="E275" s="153"/>
      <c r="F275" s="153"/>
      <c r="G275" s="153"/>
      <c r="H275" s="153"/>
      <c r="I275" s="153"/>
    </row>
    <row r="276" spans="2:9" s="146" customFormat="1" ht="15.75" customHeight="1" x14ac:dyDescent="0.35">
      <c r="B276" s="153"/>
      <c r="C276" s="153"/>
      <c r="D276" s="153"/>
      <c r="E276" s="153"/>
      <c r="F276" s="153"/>
      <c r="G276" s="153"/>
      <c r="H276" s="153"/>
      <c r="I276" s="153"/>
    </row>
    <row r="277" spans="2:9" s="146" customFormat="1" ht="15.75" customHeight="1" x14ac:dyDescent="0.35">
      <c r="B277" s="153"/>
      <c r="C277" s="153"/>
      <c r="D277" s="153"/>
      <c r="E277" s="153"/>
      <c r="F277" s="153"/>
      <c r="G277" s="153"/>
      <c r="H277" s="153"/>
      <c r="I277" s="153"/>
    </row>
    <row r="278" spans="2:9" s="146" customFormat="1" ht="15.75" customHeight="1" x14ac:dyDescent="0.35">
      <c r="B278" s="153"/>
      <c r="C278" s="153"/>
      <c r="D278" s="153"/>
      <c r="E278" s="153"/>
      <c r="F278" s="153"/>
      <c r="G278" s="153"/>
      <c r="H278" s="153"/>
      <c r="I278" s="153"/>
    </row>
    <row r="279" spans="2:9" s="146" customFormat="1" ht="15.75" customHeight="1" x14ac:dyDescent="0.35">
      <c r="B279" s="153"/>
      <c r="C279" s="153"/>
      <c r="D279" s="153"/>
      <c r="E279" s="153"/>
      <c r="F279" s="153"/>
      <c r="G279" s="153"/>
      <c r="H279" s="153"/>
      <c r="I279" s="153"/>
    </row>
    <row r="280" spans="2:9" s="146" customFormat="1" ht="15.75" customHeight="1" x14ac:dyDescent="0.35">
      <c r="B280" s="153"/>
      <c r="C280" s="153"/>
      <c r="D280" s="153"/>
      <c r="E280" s="153"/>
      <c r="F280" s="153"/>
      <c r="G280" s="153"/>
      <c r="H280" s="153"/>
      <c r="I280" s="153"/>
    </row>
    <row r="281" spans="2:9" s="146" customFormat="1" ht="15.75" customHeight="1" x14ac:dyDescent="0.35">
      <c r="B281" s="153"/>
      <c r="C281" s="153"/>
      <c r="D281" s="153"/>
      <c r="E281" s="153"/>
      <c r="F281" s="153"/>
      <c r="G281" s="153"/>
      <c r="H281" s="153"/>
      <c r="I281" s="153"/>
    </row>
    <row r="282" spans="2:9" s="146" customFormat="1" ht="15.75" customHeight="1" x14ac:dyDescent="0.35">
      <c r="B282" s="153"/>
      <c r="C282" s="153"/>
      <c r="D282" s="153"/>
      <c r="E282" s="153"/>
      <c r="F282" s="153"/>
      <c r="G282" s="153"/>
      <c r="H282" s="153"/>
      <c r="I282" s="153"/>
    </row>
    <row r="283" spans="2:9" s="146" customFormat="1" ht="15.75" customHeight="1" x14ac:dyDescent="0.35">
      <c r="B283" s="153"/>
      <c r="C283" s="153"/>
      <c r="D283" s="153"/>
      <c r="E283" s="153"/>
      <c r="F283" s="153"/>
      <c r="G283" s="153"/>
      <c r="H283" s="153"/>
      <c r="I283" s="153"/>
    </row>
    <row r="284" spans="2:9" s="146" customFormat="1" ht="15.75" customHeight="1" x14ac:dyDescent="0.35">
      <c r="B284" s="153"/>
      <c r="C284" s="153"/>
      <c r="D284" s="153"/>
      <c r="E284" s="153"/>
      <c r="F284" s="153"/>
      <c r="G284" s="153"/>
      <c r="H284" s="153"/>
      <c r="I284" s="153"/>
    </row>
    <row r="285" spans="2:9" s="146" customFormat="1" ht="15.75" customHeight="1" x14ac:dyDescent="0.35">
      <c r="B285" s="153"/>
      <c r="C285" s="153"/>
      <c r="D285" s="153"/>
      <c r="E285" s="153"/>
      <c r="F285" s="153"/>
      <c r="G285" s="153"/>
      <c r="H285" s="153"/>
      <c r="I285" s="153"/>
    </row>
    <row r="286" spans="2:9" s="146" customFormat="1" ht="15.75" customHeight="1" x14ac:dyDescent="0.35">
      <c r="B286" s="153"/>
      <c r="C286" s="153"/>
      <c r="D286" s="153"/>
      <c r="E286" s="153"/>
      <c r="F286" s="153"/>
      <c r="G286" s="153"/>
      <c r="H286" s="153"/>
      <c r="I286" s="153"/>
    </row>
    <row r="287" spans="2:9" s="146" customFormat="1" ht="15.75" customHeight="1" x14ac:dyDescent="0.35">
      <c r="B287" s="153"/>
      <c r="C287" s="153"/>
      <c r="D287" s="153"/>
      <c r="E287" s="153"/>
      <c r="F287" s="153"/>
      <c r="G287" s="153"/>
      <c r="H287" s="153"/>
      <c r="I287" s="153"/>
    </row>
    <row r="288" spans="2:9" s="146" customFormat="1" ht="15.75" customHeight="1" x14ac:dyDescent="0.35">
      <c r="B288" s="153"/>
      <c r="C288" s="153"/>
      <c r="D288" s="153"/>
      <c r="E288" s="153"/>
      <c r="F288" s="153"/>
      <c r="G288" s="153"/>
      <c r="H288" s="153"/>
      <c r="I288" s="153"/>
    </row>
    <row r="289" spans="2:9" s="146" customFormat="1" ht="15.75" customHeight="1" x14ac:dyDescent="0.35">
      <c r="B289" s="153"/>
      <c r="C289" s="153"/>
      <c r="D289" s="153"/>
      <c r="E289" s="153"/>
      <c r="F289" s="153"/>
      <c r="G289" s="153"/>
      <c r="H289" s="153"/>
      <c r="I289" s="153"/>
    </row>
    <row r="290" spans="2:9" s="146" customFormat="1" ht="15.75" customHeight="1" x14ac:dyDescent="0.35">
      <c r="B290" s="153"/>
      <c r="C290" s="153"/>
      <c r="D290" s="153"/>
      <c r="E290" s="153"/>
      <c r="F290" s="153"/>
      <c r="G290" s="153"/>
      <c r="H290" s="153"/>
      <c r="I290" s="153"/>
    </row>
    <row r="291" spans="2:9" s="146" customFormat="1" ht="15.75" customHeight="1" x14ac:dyDescent="0.35">
      <c r="B291" s="153"/>
      <c r="C291" s="153"/>
      <c r="D291" s="153"/>
      <c r="E291" s="153"/>
      <c r="F291" s="153"/>
      <c r="G291" s="153"/>
      <c r="H291" s="153"/>
      <c r="I291" s="153"/>
    </row>
    <row r="292" spans="2:9" s="146" customFormat="1" ht="15.75" customHeight="1" x14ac:dyDescent="0.35">
      <c r="B292" s="153"/>
      <c r="C292" s="153"/>
      <c r="D292" s="153"/>
      <c r="E292" s="153"/>
      <c r="F292" s="153"/>
      <c r="G292" s="153"/>
      <c r="H292" s="153"/>
      <c r="I292" s="153"/>
    </row>
    <row r="293" spans="2:9" s="146" customFormat="1" ht="15.75" customHeight="1" x14ac:dyDescent="0.35">
      <c r="B293" s="153"/>
      <c r="C293" s="153"/>
      <c r="D293" s="153"/>
      <c r="E293" s="153"/>
      <c r="F293" s="153"/>
      <c r="G293" s="153"/>
      <c r="H293" s="153"/>
      <c r="I293" s="153"/>
    </row>
    <row r="294" spans="2:9" s="146" customFormat="1" ht="15.75" customHeight="1" x14ac:dyDescent="0.35">
      <c r="B294" s="153"/>
      <c r="C294" s="153"/>
      <c r="D294" s="153"/>
      <c r="E294" s="153"/>
      <c r="F294" s="153"/>
      <c r="G294" s="153"/>
      <c r="H294" s="153"/>
      <c r="I294" s="153"/>
    </row>
    <row r="295" spans="2:9" s="146" customFormat="1" ht="15.75" customHeight="1" x14ac:dyDescent="0.35">
      <c r="B295" s="153"/>
      <c r="C295" s="153"/>
      <c r="D295" s="153"/>
      <c r="E295" s="153"/>
      <c r="F295" s="153"/>
      <c r="G295" s="153"/>
      <c r="H295" s="153"/>
      <c r="I295" s="153"/>
    </row>
    <row r="296" spans="2:9" s="146" customFormat="1" ht="15.75" customHeight="1" x14ac:dyDescent="0.35">
      <c r="B296" s="153"/>
      <c r="C296" s="153"/>
      <c r="D296" s="153"/>
      <c r="E296" s="153"/>
      <c r="F296" s="153"/>
      <c r="G296" s="153"/>
      <c r="H296" s="153"/>
      <c r="I296" s="153"/>
    </row>
    <row r="297" spans="2:9" s="146" customFormat="1" ht="15.75" customHeight="1" x14ac:dyDescent="0.35">
      <c r="B297" s="153"/>
      <c r="C297" s="153"/>
      <c r="D297" s="153"/>
      <c r="E297" s="153"/>
      <c r="F297" s="153"/>
      <c r="G297" s="153"/>
      <c r="H297" s="153"/>
      <c r="I297" s="153"/>
    </row>
    <row r="298" spans="2:9" s="146" customFormat="1" ht="15.75" customHeight="1" x14ac:dyDescent="0.35">
      <c r="B298" s="153"/>
      <c r="C298" s="153"/>
      <c r="D298" s="153"/>
      <c r="E298" s="153"/>
      <c r="F298" s="153"/>
      <c r="G298" s="153"/>
      <c r="H298" s="153"/>
      <c r="I298" s="153"/>
    </row>
    <row r="299" spans="2:9" s="146" customFormat="1" ht="15.75" customHeight="1" x14ac:dyDescent="0.35">
      <c r="B299" s="153"/>
      <c r="C299" s="153"/>
      <c r="D299" s="153"/>
      <c r="E299" s="153"/>
      <c r="F299" s="153"/>
      <c r="G299" s="153"/>
      <c r="H299" s="153"/>
      <c r="I299" s="153"/>
    </row>
    <row r="300" spans="2:9" s="146" customFormat="1" ht="15.75" customHeight="1" x14ac:dyDescent="0.35">
      <c r="B300" s="153"/>
      <c r="C300" s="153"/>
      <c r="D300" s="153"/>
      <c r="E300" s="153"/>
      <c r="F300" s="153"/>
      <c r="G300" s="153"/>
      <c r="H300" s="153"/>
      <c r="I300" s="153"/>
    </row>
    <row r="301" spans="2:9" s="146" customFormat="1" ht="15.75" customHeight="1" x14ac:dyDescent="0.35">
      <c r="B301" s="153"/>
      <c r="C301" s="153"/>
      <c r="D301" s="153"/>
      <c r="E301" s="153"/>
      <c r="F301" s="153"/>
      <c r="G301" s="153"/>
      <c r="H301" s="153"/>
      <c r="I301" s="153"/>
    </row>
    <row r="302" spans="2:9" s="146" customFormat="1" ht="15.75" customHeight="1" x14ac:dyDescent="0.35">
      <c r="B302" s="153"/>
      <c r="C302" s="153"/>
      <c r="D302" s="153"/>
      <c r="E302" s="153"/>
      <c r="F302" s="153"/>
      <c r="G302" s="153"/>
      <c r="H302" s="153"/>
      <c r="I302" s="153"/>
    </row>
    <row r="303" spans="2:9" s="146" customFormat="1" ht="15.75" customHeight="1" x14ac:dyDescent="0.35">
      <c r="B303" s="153"/>
      <c r="C303" s="153"/>
      <c r="D303" s="153"/>
      <c r="E303" s="153"/>
      <c r="F303" s="153"/>
      <c r="G303" s="153"/>
      <c r="H303" s="153"/>
      <c r="I303" s="153"/>
    </row>
    <row r="304" spans="2:9" s="146" customFormat="1" ht="15.75" customHeight="1" x14ac:dyDescent="0.35">
      <c r="B304" s="153"/>
      <c r="C304" s="153"/>
      <c r="D304" s="153"/>
      <c r="E304" s="153"/>
      <c r="F304" s="153"/>
      <c r="G304" s="153"/>
      <c r="H304" s="153"/>
      <c r="I304" s="153"/>
    </row>
    <row r="305" spans="2:9" s="146" customFormat="1" ht="15.75" customHeight="1" x14ac:dyDescent="0.35">
      <c r="B305" s="153"/>
      <c r="C305" s="153"/>
      <c r="D305" s="153"/>
      <c r="E305" s="153"/>
      <c r="F305" s="153"/>
      <c r="G305" s="153"/>
      <c r="H305" s="153"/>
      <c r="I305" s="153"/>
    </row>
    <row r="306" spans="2:9" s="146" customFormat="1" ht="15.75" customHeight="1" x14ac:dyDescent="0.35">
      <c r="B306" s="153"/>
      <c r="C306" s="153"/>
      <c r="D306" s="153"/>
      <c r="E306" s="153"/>
      <c r="F306" s="153"/>
      <c r="G306" s="153"/>
      <c r="H306" s="153"/>
      <c r="I306" s="153"/>
    </row>
    <row r="307" spans="2:9" s="146" customFormat="1" ht="15.75" customHeight="1" x14ac:dyDescent="0.35">
      <c r="B307" s="153"/>
      <c r="C307" s="153"/>
      <c r="D307" s="153"/>
      <c r="E307" s="153"/>
      <c r="F307" s="153"/>
      <c r="G307" s="153"/>
      <c r="H307" s="153"/>
      <c r="I307" s="153"/>
    </row>
    <row r="308" spans="2:9" s="146" customFormat="1" ht="15.75" customHeight="1" x14ac:dyDescent="0.35">
      <c r="B308" s="153"/>
      <c r="C308" s="153"/>
      <c r="D308" s="153"/>
      <c r="E308" s="153"/>
      <c r="F308" s="153"/>
      <c r="G308" s="153"/>
      <c r="H308" s="153"/>
      <c r="I308" s="153"/>
    </row>
    <row r="309" spans="2:9" s="146" customFormat="1" ht="15.75" customHeight="1" x14ac:dyDescent="0.35">
      <c r="B309" s="153"/>
      <c r="C309" s="153"/>
      <c r="D309" s="153"/>
      <c r="E309" s="153"/>
      <c r="F309" s="153"/>
      <c r="G309" s="153"/>
      <c r="H309" s="153"/>
      <c r="I309" s="153"/>
    </row>
    <row r="310" spans="2:9" s="146" customFormat="1" ht="15.75" customHeight="1" x14ac:dyDescent="0.35">
      <c r="B310" s="153"/>
      <c r="C310" s="153"/>
      <c r="D310" s="153"/>
      <c r="E310" s="153"/>
      <c r="F310" s="153"/>
      <c r="G310" s="153"/>
      <c r="H310" s="153"/>
      <c r="I310" s="153"/>
    </row>
    <row r="311" spans="2:9" s="146" customFormat="1" ht="15.75" customHeight="1" x14ac:dyDescent="0.35">
      <c r="B311" s="153"/>
      <c r="C311" s="153"/>
      <c r="D311" s="153"/>
      <c r="E311" s="153"/>
      <c r="F311" s="153"/>
      <c r="G311" s="153"/>
      <c r="H311" s="153"/>
      <c r="I311" s="153"/>
    </row>
    <row r="312" spans="2:9" s="146" customFormat="1" ht="15.75" customHeight="1" x14ac:dyDescent="0.35">
      <c r="B312" s="153"/>
      <c r="C312" s="153"/>
      <c r="D312" s="153"/>
      <c r="E312" s="153"/>
      <c r="F312" s="153"/>
      <c r="G312" s="153"/>
      <c r="H312" s="153"/>
      <c r="I312" s="153"/>
    </row>
    <row r="313" spans="2:9" s="146" customFormat="1" ht="15.75" customHeight="1" x14ac:dyDescent="0.35">
      <c r="B313" s="153"/>
      <c r="C313" s="153"/>
      <c r="D313" s="153"/>
      <c r="E313" s="153"/>
      <c r="F313" s="153"/>
      <c r="G313" s="153"/>
      <c r="H313" s="153"/>
      <c r="I313" s="153"/>
    </row>
    <row r="314" spans="2:9" s="146" customFormat="1" ht="15.75" customHeight="1" x14ac:dyDescent="0.35">
      <c r="B314" s="153"/>
      <c r="C314" s="153"/>
      <c r="D314" s="153"/>
      <c r="E314" s="153"/>
      <c r="F314" s="153"/>
      <c r="G314" s="153"/>
      <c r="H314" s="153"/>
      <c r="I314" s="153"/>
    </row>
    <row r="315" spans="2:9" s="146" customFormat="1" ht="15.75" customHeight="1" x14ac:dyDescent="0.35">
      <c r="B315" s="153"/>
      <c r="C315" s="153"/>
      <c r="D315" s="153"/>
      <c r="E315" s="153"/>
      <c r="F315" s="153"/>
      <c r="G315" s="153"/>
      <c r="H315" s="153"/>
      <c r="I315" s="153"/>
    </row>
    <row r="316" spans="2:9" s="146" customFormat="1" ht="15.75" customHeight="1" x14ac:dyDescent="0.35">
      <c r="B316" s="153"/>
      <c r="C316" s="153"/>
      <c r="D316" s="153"/>
      <c r="E316" s="153"/>
      <c r="F316" s="153"/>
      <c r="G316" s="153"/>
      <c r="H316" s="153"/>
      <c r="I316" s="153"/>
    </row>
    <row r="317" spans="2:9" s="146" customFormat="1" ht="15.75" customHeight="1" x14ac:dyDescent="0.35">
      <c r="B317" s="153"/>
      <c r="C317" s="153"/>
      <c r="D317" s="153"/>
      <c r="E317" s="153"/>
      <c r="F317" s="153"/>
      <c r="G317" s="153"/>
      <c r="H317" s="153"/>
      <c r="I317" s="153"/>
    </row>
    <row r="318" spans="2:9" s="146" customFormat="1" ht="15.75" customHeight="1" x14ac:dyDescent="0.35">
      <c r="B318" s="153"/>
      <c r="C318" s="153"/>
      <c r="D318" s="153"/>
      <c r="E318" s="153"/>
      <c r="F318" s="153"/>
      <c r="G318" s="153"/>
      <c r="H318" s="153"/>
      <c r="I318" s="153"/>
    </row>
    <row r="319" spans="2:9" s="146" customFormat="1" ht="15.75" customHeight="1" x14ac:dyDescent="0.35">
      <c r="B319" s="153"/>
      <c r="C319" s="153"/>
      <c r="D319" s="153"/>
      <c r="E319" s="153"/>
      <c r="F319" s="153"/>
      <c r="G319" s="153"/>
      <c r="H319" s="153"/>
      <c r="I319" s="153"/>
    </row>
    <row r="320" spans="2:9" s="146" customFormat="1" ht="15.75" customHeight="1" x14ac:dyDescent="0.35">
      <c r="B320" s="153"/>
      <c r="C320" s="153"/>
      <c r="D320" s="153"/>
      <c r="E320" s="153"/>
      <c r="F320" s="153"/>
      <c r="G320" s="153"/>
      <c r="H320" s="153"/>
      <c r="I320" s="153"/>
    </row>
    <row r="321" spans="2:9" s="146" customFormat="1" ht="15.75" customHeight="1" x14ac:dyDescent="0.35">
      <c r="B321" s="153"/>
      <c r="C321" s="153"/>
      <c r="D321" s="153"/>
      <c r="E321" s="153"/>
      <c r="F321" s="153"/>
      <c r="G321" s="153"/>
      <c r="H321" s="153"/>
      <c r="I321" s="153"/>
    </row>
    <row r="322" spans="2:9" s="146" customFormat="1" ht="15.75" customHeight="1" x14ac:dyDescent="0.35">
      <c r="B322" s="153"/>
      <c r="C322" s="153"/>
      <c r="D322" s="153"/>
      <c r="E322" s="153"/>
      <c r="F322" s="153"/>
      <c r="G322" s="153"/>
      <c r="H322" s="153"/>
      <c r="I322" s="153"/>
    </row>
    <row r="323" spans="2:9" s="146" customFormat="1" ht="15.75" customHeight="1" x14ac:dyDescent="0.35">
      <c r="B323" s="153"/>
      <c r="C323" s="153"/>
      <c r="D323" s="153"/>
      <c r="E323" s="153"/>
      <c r="F323" s="153"/>
      <c r="G323" s="153"/>
      <c r="H323" s="153"/>
      <c r="I323" s="153"/>
    </row>
    <row r="324" spans="2:9" s="146" customFormat="1" ht="15.75" customHeight="1" x14ac:dyDescent="0.35">
      <c r="B324" s="153"/>
      <c r="C324" s="153"/>
      <c r="D324" s="153"/>
      <c r="E324" s="153"/>
      <c r="F324" s="153"/>
      <c r="G324" s="153"/>
      <c r="H324" s="153"/>
      <c r="I324" s="153"/>
    </row>
    <row r="325" spans="2:9" s="146" customFormat="1" ht="15.75" customHeight="1" x14ac:dyDescent="0.35">
      <c r="B325" s="153"/>
      <c r="C325" s="153"/>
      <c r="D325" s="153"/>
      <c r="E325" s="153"/>
      <c r="F325" s="153"/>
      <c r="G325" s="153"/>
      <c r="H325" s="153"/>
      <c r="I325" s="153"/>
    </row>
    <row r="326" spans="2:9" s="146" customFormat="1" ht="15.75" customHeight="1" x14ac:dyDescent="0.35">
      <c r="B326" s="153"/>
      <c r="C326" s="153"/>
      <c r="D326" s="153"/>
      <c r="E326" s="153"/>
      <c r="F326" s="153"/>
      <c r="G326" s="153"/>
      <c r="H326" s="153"/>
      <c r="I326" s="153"/>
    </row>
    <row r="327" spans="2:9" s="146" customFormat="1" ht="15.75" customHeight="1" x14ac:dyDescent="0.35">
      <c r="B327" s="153"/>
      <c r="C327" s="153"/>
      <c r="D327" s="153"/>
      <c r="E327" s="153"/>
      <c r="F327" s="153"/>
      <c r="G327" s="153"/>
      <c r="H327" s="153"/>
      <c r="I327" s="153"/>
    </row>
    <row r="328" spans="2:9" s="146" customFormat="1" ht="15.75" customHeight="1" x14ac:dyDescent="0.35">
      <c r="B328" s="153"/>
      <c r="C328" s="153"/>
      <c r="D328" s="153"/>
      <c r="E328" s="153"/>
      <c r="F328" s="153"/>
      <c r="G328" s="153"/>
      <c r="H328" s="153"/>
      <c r="I328" s="153"/>
    </row>
    <row r="329" spans="2:9" s="146" customFormat="1" ht="15.75" customHeight="1" x14ac:dyDescent="0.35">
      <c r="B329" s="153"/>
      <c r="C329" s="153"/>
      <c r="D329" s="153"/>
      <c r="E329" s="153"/>
      <c r="F329" s="153"/>
      <c r="G329" s="153"/>
      <c r="H329" s="153"/>
      <c r="I329" s="153"/>
    </row>
    <row r="330" spans="2:9" s="146" customFormat="1" ht="15.75" customHeight="1" x14ac:dyDescent="0.35">
      <c r="B330" s="153"/>
      <c r="C330" s="153"/>
      <c r="D330" s="153"/>
      <c r="E330" s="153"/>
      <c r="F330" s="153"/>
      <c r="G330" s="153"/>
      <c r="H330" s="153"/>
      <c r="I330" s="153"/>
    </row>
    <row r="331" spans="2:9" s="146" customFormat="1" ht="15.75" customHeight="1" x14ac:dyDescent="0.35">
      <c r="B331" s="153"/>
      <c r="C331" s="153"/>
      <c r="D331" s="153"/>
      <c r="E331" s="153"/>
      <c r="F331" s="153"/>
      <c r="G331" s="153"/>
      <c r="H331" s="153"/>
      <c r="I331" s="153"/>
    </row>
    <row r="332" spans="2:9" s="146" customFormat="1" ht="15.75" customHeight="1" x14ac:dyDescent="0.35">
      <c r="B332" s="153"/>
      <c r="C332" s="153"/>
      <c r="D332" s="153"/>
      <c r="E332" s="153"/>
      <c r="F332" s="153"/>
      <c r="G332" s="153"/>
      <c r="H332" s="153"/>
      <c r="I332" s="153"/>
    </row>
    <row r="333" spans="2:9" s="146" customFormat="1" ht="15.75" customHeight="1" x14ac:dyDescent="0.35">
      <c r="B333" s="153"/>
      <c r="C333" s="153"/>
      <c r="D333" s="153"/>
      <c r="E333" s="153"/>
      <c r="F333" s="153"/>
      <c r="G333" s="153"/>
      <c r="H333" s="153"/>
      <c r="I333" s="153"/>
    </row>
    <row r="334" spans="2:9" s="146" customFormat="1" ht="15.75" customHeight="1" x14ac:dyDescent="0.35">
      <c r="B334" s="153"/>
      <c r="C334" s="153"/>
      <c r="D334" s="153"/>
      <c r="E334" s="153"/>
      <c r="F334" s="153"/>
      <c r="G334" s="153"/>
      <c r="H334" s="153"/>
      <c r="I334" s="153"/>
    </row>
    <row r="335" spans="2:9" s="146" customFormat="1" ht="15.75" customHeight="1" x14ac:dyDescent="0.35">
      <c r="B335" s="153"/>
      <c r="C335" s="153"/>
      <c r="D335" s="153"/>
      <c r="E335" s="153"/>
      <c r="F335" s="153"/>
      <c r="G335" s="153"/>
      <c r="H335" s="153"/>
      <c r="I335" s="153"/>
    </row>
    <row r="336" spans="2:9" s="146" customFormat="1" ht="15.75" customHeight="1" x14ac:dyDescent="0.35">
      <c r="B336" s="153"/>
      <c r="C336" s="153"/>
      <c r="D336" s="153"/>
      <c r="E336" s="153"/>
      <c r="F336" s="153"/>
      <c r="G336" s="153"/>
      <c r="H336" s="153"/>
      <c r="I336" s="153"/>
    </row>
    <row r="337" spans="2:9" s="146" customFormat="1" ht="15.75" customHeight="1" x14ac:dyDescent="0.35">
      <c r="B337" s="153"/>
      <c r="C337" s="153"/>
      <c r="D337" s="153"/>
      <c r="E337" s="153"/>
      <c r="F337" s="153"/>
      <c r="G337" s="153"/>
      <c r="H337" s="153"/>
      <c r="I337" s="153"/>
    </row>
    <row r="338" spans="2:9" s="146" customFormat="1" ht="15.75" customHeight="1" x14ac:dyDescent="0.35">
      <c r="B338" s="153"/>
      <c r="C338" s="153"/>
      <c r="D338" s="153"/>
      <c r="E338" s="153"/>
      <c r="F338" s="153"/>
      <c r="G338" s="153"/>
      <c r="H338" s="153"/>
      <c r="I338" s="153"/>
    </row>
    <row r="339" spans="2:9" s="146" customFormat="1" ht="15.75" customHeight="1" x14ac:dyDescent="0.35">
      <c r="B339" s="153"/>
      <c r="C339" s="153"/>
      <c r="D339" s="153"/>
      <c r="E339" s="153"/>
      <c r="F339" s="153"/>
      <c r="G339" s="153"/>
      <c r="H339" s="153"/>
      <c r="I339" s="153"/>
    </row>
    <row r="340" spans="2:9" s="146" customFormat="1" ht="15.75" customHeight="1" x14ac:dyDescent="0.35">
      <c r="B340" s="153"/>
      <c r="C340" s="153"/>
      <c r="D340" s="153"/>
      <c r="E340" s="153"/>
      <c r="F340" s="153"/>
      <c r="G340" s="153"/>
      <c r="H340" s="153"/>
      <c r="I340" s="153"/>
    </row>
    <row r="341" spans="2:9" s="146" customFormat="1" ht="15.75" customHeight="1" x14ac:dyDescent="0.35">
      <c r="B341" s="153"/>
      <c r="C341" s="153"/>
      <c r="D341" s="153"/>
      <c r="E341" s="153"/>
      <c r="F341" s="153"/>
      <c r="G341" s="153"/>
      <c r="H341" s="153"/>
      <c r="I341" s="153"/>
    </row>
    <row r="342" spans="2:9" s="146" customFormat="1" ht="15.75" customHeight="1" x14ac:dyDescent="0.35">
      <c r="B342" s="153"/>
      <c r="C342" s="153"/>
      <c r="D342" s="153"/>
      <c r="E342" s="153"/>
      <c r="F342" s="153"/>
      <c r="G342" s="153"/>
      <c r="H342" s="153"/>
      <c r="I342" s="153"/>
    </row>
    <row r="343" spans="2:9" s="146" customFormat="1" ht="15.75" customHeight="1" x14ac:dyDescent="0.35">
      <c r="B343" s="153"/>
      <c r="C343" s="153"/>
      <c r="D343" s="153"/>
      <c r="E343" s="153"/>
      <c r="F343" s="153"/>
      <c r="G343" s="153"/>
      <c r="H343" s="153"/>
      <c r="I343" s="153"/>
    </row>
    <row r="344" spans="2:9" s="146" customFormat="1" ht="15.75" customHeight="1" x14ac:dyDescent="0.35">
      <c r="B344" s="153"/>
      <c r="C344" s="153"/>
      <c r="D344" s="153"/>
      <c r="E344" s="153"/>
      <c r="F344" s="153"/>
      <c r="G344" s="153"/>
      <c r="H344" s="153"/>
      <c r="I344" s="153"/>
    </row>
    <row r="345" spans="2:9" s="146" customFormat="1" ht="15.75" customHeight="1" x14ac:dyDescent="0.35">
      <c r="B345" s="153"/>
      <c r="C345" s="153"/>
      <c r="D345" s="153"/>
      <c r="E345" s="153"/>
      <c r="F345" s="153"/>
      <c r="G345" s="153"/>
      <c r="H345" s="153"/>
      <c r="I345" s="153"/>
    </row>
    <row r="346" spans="2:9" s="146" customFormat="1" ht="15.75" customHeight="1" x14ac:dyDescent="0.35">
      <c r="B346" s="153"/>
      <c r="C346" s="153"/>
      <c r="D346" s="153"/>
      <c r="E346" s="153"/>
      <c r="F346" s="153"/>
      <c r="G346" s="153"/>
      <c r="H346" s="153"/>
      <c r="I346" s="153"/>
    </row>
    <row r="347" spans="2:9" s="146" customFormat="1" ht="15.75" customHeight="1" x14ac:dyDescent="0.35">
      <c r="B347" s="153"/>
      <c r="C347" s="153"/>
      <c r="D347" s="153"/>
      <c r="E347" s="153"/>
      <c r="F347" s="153"/>
      <c r="G347" s="153"/>
      <c r="H347" s="153"/>
      <c r="I347" s="153"/>
    </row>
    <row r="348" spans="2:9" s="146" customFormat="1" ht="15.75" customHeight="1" x14ac:dyDescent="0.35">
      <c r="B348" s="153"/>
      <c r="C348" s="153"/>
      <c r="D348" s="153"/>
      <c r="E348" s="153"/>
      <c r="F348" s="153"/>
      <c r="G348" s="153"/>
      <c r="H348" s="153"/>
      <c r="I348" s="153"/>
    </row>
    <row r="349" spans="2:9" s="146" customFormat="1" ht="15.75" customHeight="1" x14ac:dyDescent="0.35">
      <c r="B349" s="153"/>
      <c r="C349" s="153"/>
      <c r="D349" s="153"/>
      <c r="E349" s="153"/>
      <c r="F349" s="153"/>
      <c r="G349" s="153"/>
      <c r="H349" s="153"/>
      <c r="I349" s="153"/>
    </row>
    <row r="350" spans="2:9" s="146" customFormat="1" ht="15.75" customHeight="1" x14ac:dyDescent="0.35">
      <c r="B350" s="153"/>
      <c r="C350" s="153"/>
      <c r="D350" s="153"/>
      <c r="E350" s="153"/>
      <c r="F350" s="153"/>
      <c r="G350" s="153"/>
      <c r="H350" s="153"/>
      <c r="I350" s="153"/>
    </row>
    <row r="351" spans="2:9" s="146" customFormat="1" ht="15.75" customHeight="1" x14ac:dyDescent="0.35">
      <c r="B351" s="153"/>
      <c r="C351" s="153"/>
      <c r="D351" s="153"/>
      <c r="E351" s="153"/>
      <c r="F351" s="153"/>
      <c r="G351" s="153"/>
      <c r="H351" s="153"/>
      <c r="I351" s="153"/>
    </row>
    <row r="352" spans="2:9" s="146" customFormat="1" ht="15.75" customHeight="1" x14ac:dyDescent="0.35">
      <c r="B352" s="153"/>
      <c r="C352" s="153"/>
      <c r="D352" s="153"/>
      <c r="E352" s="153"/>
      <c r="F352" s="153"/>
      <c r="G352" s="153"/>
      <c r="H352" s="153"/>
      <c r="I352" s="153"/>
    </row>
    <row r="353" spans="2:9" s="146" customFormat="1" ht="15.75" customHeight="1" x14ac:dyDescent="0.35">
      <c r="B353" s="153"/>
      <c r="C353" s="153"/>
      <c r="D353" s="153"/>
      <c r="E353" s="153"/>
      <c r="F353" s="153"/>
      <c r="G353" s="153"/>
      <c r="H353" s="153"/>
      <c r="I353" s="153"/>
    </row>
    <row r="354" spans="2:9" s="146" customFormat="1" ht="15.75" customHeight="1" x14ac:dyDescent="0.35">
      <c r="B354" s="153"/>
      <c r="C354" s="153"/>
      <c r="D354" s="153"/>
      <c r="E354" s="153"/>
      <c r="F354" s="153"/>
      <c r="G354" s="153"/>
      <c r="H354" s="153"/>
      <c r="I354" s="153"/>
    </row>
    <row r="355" spans="2:9" s="146" customFormat="1" ht="15.75" customHeight="1" x14ac:dyDescent="0.35">
      <c r="B355" s="153"/>
      <c r="C355" s="153"/>
      <c r="D355" s="153"/>
      <c r="E355" s="153"/>
      <c r="F355" s="153"/>
      <c r="G355" s="153"/>
      <c r="H355" s="153"/>
      <c r="I355" s="153"/>
    </row>
    <row r="356" spans="2:9" s="146" customFormat="1" ht="15.75" customHeight="1" x14ac:dyDescent="0.35">
      <c r="B356" s="153"/>
      <c r="C356" s="153"/>
      <c r="D356" s="153"/>
      <c r="E356" s="153"/>
      <c r="F356" s="153"/>
      <c r="G356" s="153"/>
      <c r="H356" s="153"/>
      <c r="I356" s="153"/>
    </row>
    <row r="357" spans="2:9" s="146" customFormat="1" ht="15.75" customHeight="1" x14ac:dyDescent="0.35">
      <c r="B357" s="153"/>
      <c r="C357" s="153"/>
      <c r="D357" s="153"/>
      <c r="E357" s="153"/>
      <c r="F357" s="153"/>
      <c r="G357" s="153"/>
      <c r="H357" s="153"/>
      <c r="I357" s="153"/>
    </row>
    <row r="358" spans="2:9" s="146" customFormat="1" ht="15.75" customHeight="1" x14ac:dyDescent="0.35">
      <c r="B358" s="153"/>
      <c r="C358" s="153"/>
      <c r="D358" s="153"/>
      <c r="E358" s="153"/>
      <c r="F358" s="153"/>
      <c r="G358" s="153"/>
      <c r="H358" s="153"/>
      <c r="I358" s="153"/>
    </row>
    <row r="359" spans="2:9" s="146" customFormat="1" ht="15.75" customHeight="1" x14ac:dyDescent="0.35">
      <c r="B359" s="153"/>
      <c r="C359" s="153"/>
      <c r="D359" s="153"/>
      <c r="E359" s="153"/>
      <c r="F359" s="153"/>
      <c r="G359" s="153"/>
      <c r="H359" s="153"/>
      <c r="I359" s="153"/>
    </row>
    <row r="360" spans="2:9" s="146" customFormat="1" ht="15.75" customHeight="1" x14ac:dyDescent="0.35">
      <c r="B360" s="153"/>
      <c r="C360" s="153"/>
      <c r="D360" s="153"/>
      <c r="E360" s="153"/>
      <c r="F360" s="153"/>
      <c r="G360" s="153"/>
      <c r="H360" s="153"/>
      <c r="I360" s="153"/>
    </row>
    <row r="361" spans="2:9" s="146" customFormat="1" ht="15.75" customHeight="1" x14ac:dyDescent="0.35">
      <c r="B361" s="153"/>
      <c r="C361" s="153"/>
      <c r="D361" s="153"/>
      <c r="E361" s="153"/>
      <c r="F361" s="153"/>
      <c r="G361" s="153"/>
      <c r="H361" s="153"/>
      <c r="I361" s="153"/>
    </row>
    <row r="362" spans="2:9" s="146" customFormat="1" ht="15.75" customHeight="1" x14ac:dyDescent="0.35">
      <c r="B362" s="153"/>
      <c r="C362" s="153"/>
      <c r="D362" s="153"/>
      <c r="E362" s="153"/>
      <c r="F362" s="153"/>
      <c r="G362" s="153"/>
      <c r="H362" s="153"/>
      <c r="I362" s="153"/>
    </row>
    <row r="363" spans="2:9" s="146" customFormat="1" ht="15.75" customHeight="1" x14ac:dyDescent="0.35">
      <c r="B363" s="153"/>
      <c r="C363" s="153"/>
      <c r="D363" s="153"/>
      <c r="E363" s="153"/>
      <c r="F363" s="153"/>
      <c r="G363" s="153"/>
      <c r="H363" s="153"/>
      <c r="I363" s="153"/>
    </row>
    <row r="364" spans="2:9" s="146" customFormat="1" ht="15.75" customHeight="1" x14ac:dyDescent="0.35">
      <c r="B364" s="153"/>
      <c r="C364" s="153"/>
      <c r="D364" s="153"/>
      <c r="E364" s="153"/>
      <c r="F364" s="153"/>
      <c r="G364" s="153"/>
      <c r="H364" s="153"/>
      <c r="I364" s="153"/>
    </row>
    <row r="365" spans="2:9" s="146" customFormat="1" ht="15.75" customHeight="1" x14ac:dyDescent="0.35">
      <c r="B365" s="153"/>
      <c r="C365" s="153"/>
      <c r="D365" s="153"/>
      <c r="E365" s="153"/>
      <c r="F365" s="153"/>
      <c r="G365" s="153"/>
      <c r="H365" s="153"/>
      <c r="I365" s="153"/>
    </row>
    <row r="366" spans="2:9" s="146" customFormat="1" ht="15.75" customHeight="1" x14ac:dyDescent="0.35">
      <c r="B366" s="153"/>
      <c r="C366" s="153"/>
      <c r="D366" s="153"/>
      <c r="E366" s="153"/>
      <c r="F366" s="153"/>
      <c r="G366" s="153"/>
      <c r="H366" s="153"/>
      <c r="I366" s="153"/>
    </row>
    <row r="367" spans="2:9" s="146" customFormat="1" ht="15.75" customHeight="1" x14ac:dyDescent="0.35">
      <c r="B367" s="153"/>
      <c r="C367" s="153"/>
      <c r="D367" s="153"/>
      <c r="E367" s="153"/>
      <c r="F367" s="153"/>
      <c r="G367" s="153"/>
      <c r="H367" s="153"/>
      <c r="I367" s="153"/>
    </row>
    <row r="368" spans="2:9" s="146" customFormat="1" ht="15.75" customHeight="1" x14ac:dyDescent="0.35">
      <c r="B368" s="153"/>
      <c r="C368" s="153"/>
      <c r="D368" s="153"/>
      <c r="E368" s="153"/>
      <c r="F368" s="153"/>
      <c r="G368" s="153"/>
      <c r="H368" s="153"/>
      <c r="I368" s="153"/>
    </row>
    <row r="369" spans="2:9" s="146" customFormat="1" ht="15.75" customHeight="1" x14ac:dyDescent="0.35">
      <c r="B369" s="153"/>
      <c r="C369" s="153"/>
      <c r="D369" s="153"/>
      <c r="E369" s="153"/>
      <c r="F369" s="153"/>
      <c r="G369" s="153"/>
      <c r="H369" s="153"/>
      <c r="I369" s="153"/>
    </row>
    <row r="370" spans="2:9" s="146" customFormat="1" ht="15.75" customHeight="1" x14ac:dyDescent="0.35">
      <c r="B370" s="153"/>
      <c r="C370" s="153"/>
      <c r="D370" s="153"/>
      <c r="E370" s="153"/>
      <c r="F370" s="153"/>
      <c r="G370" s="153"/>
      <c r="H370" s="153"/>
      <c r="I370" s="153"/>
    </row>
    <row r="371" spans="2:9" s="146" customFormat="1" ht="15.75" customHeight="1" x14ac:dyDescent="0.35">
      <c r="B371" s="153"/>
      <c r="C371" s="153"/>
      <c r="D371" s="153"/>
      <c r="E371" s="153"/>
      <c r="F371" s="153"/>
      <c r="G371" s="153"/>
      <c r="H371" s="153"/>
      <c r="I371" s="153"/>
    </row>
    <row r="372" spans="2:9" s="146" customFormat="1" ht="15.75" customHeight="1" x14ac:dyDescent="0.35">
      <c r="B372" s="153"/>
      <c r="C372" s="153"/>
      <c r="D372" s="153"/>
      <c r="E372" s="153"/>
      <c r="F372" s="153"/>
      <c r="G372" s="153"/>
      <c r="H372" s="153"/>
      <c r="I372" s="153"/>
    </row>
    <row r="373" spans="2:9" s="146" customFormat="1" ht="15.75" customHeight="1" x14ac:dyDescent="0.35">
      <c r="B373" s="153"/>
      <c r="C373" s="153"/>
      <c r="D373" s="153"/>
      <c r="E373" s="153"/>
      <c r="F373" s="153"/>
      <c r="G373" s="153"/>
      <c r="H373" s="153"/>
      <c r="I373" s="153"/>
    </row>
    <row r="374" spans="2:9" s="146" customFormat="1" ht="15.75" customHeight="1" x14ac:dyDescent="0.35">
      <c r="B374" s="153"/>
      <c r="C374" s="153"/>
      <c r="D374" s="153"/>
      <c r="E374" s="153"/>
      <c r="F374" s="153"/>
      <c r="G374" s="153"/>
      <c r="H374" s="153"/>
      <c r="I374" s="153"/>
    </row>
    <row r="375" spans="2:9" s="146" customFormat="1" ht="15.75" customHeight="1" x14ac:dyDescent="0.35">
      <c r="B375" s="153"/>
      <c r="C375" s="153"/>
      <c r="D375" s="153"/>
      <c r="E375" s="153"/>
      <c r="F375" s="153"/>
      <c r="G375" s="153"/>
      <c r="H375" s="153"/>
      <c r="I375" s="153"/>
    </row>
    <row r="376" spans="2:9" s="146" customFormat="1" ht="15.75" customHeight="1" x14ac:dyDescent="0.35">
      <c r="B376" s="153"/>
      <c r="C376" s="153"/>
      <c r="D376" s="153"/>
      <c r="E376" s="153"/>
      <c r="F376" s="153"/>
      <c r="G376" s="153"/>
      <c r="H376" s="153"/>
      <c r="I376" s="153"/>
    </row>
    <row r="377" spans="2:9" s="146" customFormat="1" ht="15.75" customHeight="1" x14ac:dyDescent="0.35">
      <c r="B377" s="153"/>
      <c r="C377" s="153"/>
      <c r="D377" s="153"/>
      <c r="E377" s="153"/>
      <c r="F377" s="153"/>
      <c r="G377" s="153"/>
      <c r="H377" s="153"/>
      <c r="I377" s="153"/>
    </row>
    <row r="378" spans="2:9" s="146" customFormat="1" ht="15.75" customHeight="1" x14ac:dyDescent="0.35">
      <c r="B378" s="153"/>
      <c r="C378" s="153"/>
      <c r="D378" s="153"/>
      <c r="E378" s="153"/>
      <c r="F378" s="153"/>
      <c r="G378" s="153"/>
      <c r="H378" s="153"/>
      <c r="I378" s="153"/>
    </row>
    <row r="379" spans="2:9" s="146" customFormat="1" ht="15.75" customHeight="1" x14ac:dyDescent="0.35">
      <c r="B379" s="153"/>
      <c r="C379" s="153"/>
      <c r="D379" s="153"/>
      <c r="E379" s="153"/>
      <c r="F379" s="153"/>
      <c r="G379" s="153"/>
      <c r="H379" s="153"/>
      <c r="I379" s="153"/>
    </row>
    <row r="380" spans="2:9" s="146" customFormat="1" ht="15.75" customHeight="1" x14ac:dyDescent="0.35">
      <c r="B380" s="153"/>
      <c r="C380" s="153"/>
      <c r="D380" s="153"/>
      <c r="E380" s="153"/>
      <c r="F380" s="153"/>
      <c r="G380" s="153"/>
      <c r="H380" s="153"/>
      <c r="I380" s="153"/>
    </row>
    <row r="381" spans="2:9" s="146" customFormat="1" ht="15.75" customHeight="1" x14ac:dyDescent="0.35">
      <c r="B381" s="153"/>
      <c r="C381" s="153"/>
      <c r="D381" s="153"/>
      <c r="E381" s="153"/>
      <c r="F381" s="153"/>
      <c r="G381" s="153"/>
      <c r="H381" s="153"/>
      <c r="I381" s="153"/>
    </row>
    <row r="382" spans="2:9" s="146" customFormat="1" ht="15.75" customHeight="1" x14ac:dyDescent="0.35">
      <c r="B382" s="153"/>
      <c r="C382" s="153"/>
      <c r="D382" s="153"/>
      <c r="E382" s="153"/>
      <c r="F382" s="153"/>
      <c r="G382" s="153"/>
      <c r="H382" s="153"/>
      <c r="I382" s="153"/>
    </row>
    <row r="383" spans="2:9" s="146" customFormat="1" ht="15.75" customHeight="1" x14ac:dyDescent="0.35">
      <c r="B383" s="153"/>
      <c r="C383" s="153"/>
      <c r="D383" s="153"/>
      <c r="E383" s="153"/>
      <c r="F383" s="153"/>
      <c r="G383" s="153"/>
      <c r="H383" s="153"/>
      <c r="I383" s="153"/>
    </row>
    <row r="384" spans="2:9" s="146" customFormat="1" ht="15.75" customHeight="1" x14ac:dyDescent="0.35">
      <c r="B384" s="153"/>
      <c r="C384" s="153"/>
      <c r="D384" s="153"/>
      <c r="E384" s="153"/>
      <c r="F384" s="153"/>
      <c r="G384" s="153"/>
      <c r="H384" s="153"/>
      <c r="I384" s="153"/>
    </row>
    <row r="385" spans="2:9" s="146" customFormat="1" ht="15.75" customHeight="1" x14ac:dyDescent="0.35">
      <c r="B385" s="153"/>
      <c r="C385" s="153"/>
      <c r="D385" s="153"/>
      <c r="E385" s="153"/>
      <c r="F385" s="153"/>
      <c r="G385" s="153"/>
      <c r="H385" s="153"/>
      <c r="I385" s="153"/>
    </row>
    <row r="386" spans="2:9" s="146" customFormat="1" ht="15.75" customHeight="1" x14ac:dyDescent="0.35">
      <c r="B386" s="153"/>
      <c r="C386" s="153"/>
      <c r="D386" s="153"/>
      <c r="E386" s="153"/>
      <c r="F386" s="153"/>
      <c r="G386" s="153"/>
      <c r="H386" s="153"/>
      <c r="I386" s="153"/>
    </row>
    <row r="387" spans="2:9" s="146" customFormat="1" ht="15.75" customHeight="1" x14ac:dyDescent="0.35">
      <c r="B387" s="153"/>
      <c r="C387" s="153"/>
      <c r="D387" s="153"/>
      <c r="E387" s="153"/>
      <c r="F387" s="153"/>
      <c r="G387" s="153"/>
      <c r="H387" s="153"/>
      <c r="I387" s="153"/>
    </row>
    <row r="388" spans="2:9" s="146" customFormat="1" ht="15.75" customHeight="1" x14ac:dyDescent="0.35">
      <c r="B388" s="153"/>
      <c r="C388" s="153"/>
      <c r="D388" s="153"/>
      <c r="E388" s="153"/>
      <c r="F388" s="153"/>
      <c r="G388" s="153"/>
      <c r="H388" s="153"/>
      <c r="I388" s="153"/>
    </row>
    <row r="389" spans="2:9" s="146" customFormat="1" ht="15.75" customHeight="1" x14ac:dyDescent="0.35">
      <c r="B389" s="153"/>
      <c r="C389" s="153"/>
      <c r="D389" s="153"/>
      <c r="E389" s="153"/>
      <c r="F389" s="153"/>
      <c r="G389" s="153"/>
      <c r="H389" s="153"/>
      <c r="I389" s="153"/>
    </row>
    <row r="390" spans="2:9" s="146" customFormat="1" ht="15.75" customHeight="1" x14ac:dyDescent="0.35">
      <c r="B390" s="153"/>
      <c r="C390" s="153"/>
      <c r="D390" s="153"/>
      <c r="E390" s="153"/>
      <c r="F390" s="153"/>
      <c r="G390" s="153"/>
      <c r="H390" s="153"/>
      <c r="I390" s="153"/>
    </row>
    <row r="391" spans="2:9" s="146" customFormat="1" ht="15.75" customHeight="1" x14ac:dyDescent="0.35">
      <c r="B391" s="153"/>
      <c r="C391" s="153"/>
      <c r="D391" s="153"/>
      <c r="E391" s="153"/>
      <c r="F391" s="153"/>
      <c r="G391" s="153"/>
      <c r="H391" s="153"/>
      <c r="I391" s="153"/>
    </row>
    <row r="392" spans="2:9" s="146" customFormat="1" ht="15.75" customHeight="1" x14ac:dyDescent="0.35">
      <c r="B392" s="153"/>
      <c r="C392" s="153"/>
      <c r="D392" s="153"/>
      <c r="E392" s="153"/>
      <c r="F392" s="153"/>
      <c r="G392" s="153"/>
      <c r="H392" s="153"/>
      <c r="I392" s="153"/>
    </row>
    <row r="393" spans="2:9" s="146" customFormat="1" ht="15.75" customHeight="1" x14ac:dyDescent="0.35">
      <c r="B393" s="153"/>
      <c r="C393" s="153"/>
      <c r="D393" s="153"/>
      <c r="E393" s="153"/>
      <c r="F393" s="153"/>
      <c r="G393" s="153"/>
      <c r="H393" s="153"/>
      <c r="I393" s="153"/>
    </row>
    <row r="394" spans="2:9" s="146" customFormat="1" ht="15.75" customHeight="1" x14ac:dyDescent="0.35">
      <c r="B394" s="153"/>
      <c r="C394" s="153"/>
      <c r="D394" s="153"/>
      <c r="E394" s="153"/>
      <c r="F394" s="153"/>
      <c r="G394" s="153"/>
      <c r="H394" s="153"/>
      <c r="I394" s="153"/>
    </row>
    <row r="395" spans="2:9" s="146" customFormat="1" ht="15.75" customHeight="1" x14ac:dyDescent="0.35">
      <c r="B395" s="153"/>
      <c r="C395" s="153"/>
      <c r="D395" s="153"/>
      <c r="E395" s="153"/>
      <c r="F395" s="153"/>
      <c r="G395" s="153"/>
      <c r="H395" s="153"/>
      <c r="I395" s="153"/>
    </row>
    <row r="396" spans="2:9" s="146" customFormat="1" ht="15.75" customHeight="1" x14ac:dyDescent="0.35">
      <c r="B396" s="153"/>
      <c r="C396" s="153"/>
      <c r="D396" s="153"/>
      <c r="E396" s="153"/>
      <c r="F396" s="153"/>
      <c r="G396" s="153"/>
      <c r="H396" s="153"/>
      <c r="I396" s="153"/>
    </row>
    <row r="397" spans="2:9" s="146" customFormat="1" ht="15.75" customHeight="1" x14ac:dyDescent="0.35">
      <c r="B397" s="153"/>
      <c r="C397" s="153"/>
      <c r="D397" s="153"/>
      <c r="E397" s="153"/>
      <c r="F397" s="153"/>
      <c r="G397" s="153"/>
      <c r="H397" s="153"/>
      <c r="I397" s="153"/>
    </row>
    <row r="398" spans="2:9" s="146" customFormat="1" ht="15.75" customHeight="1" x14ac:dyDescent="0.35">
      <c r="B398" s="153"/>
      <c r="C398" s="153"/>
      <c r="D398" s="153"/>
      <c r="E398" s="153"/>
      <c r="F398" s="153"/>
      <c r="G398" s="153"/>
      <c r="H398" s="153"/>
      <c r="I398" s="153"/>
    </row>
    <row r="399" spans="2:9" s="146" customFormat="1" ht="15.75" customHeight="1" x14ac:dyDescent="0.35">
      <c r="B399" s="153"/>
      <c r="C399" s="153"/>
      <c r="D399" s="153"/>
      <c r="E399" s="153"/>
      <c r="F399" s="153"/>
      <c r="G399" s="153"/>
      <c r="H399" s="153"/>
      <c r="I399" s="153"/>
    </row>
    <row r="400" spans="2:9" s="146" customFormat="1" ht="15.75" customHeight="1" x14ac:dyDescent="0.35">
      <c r="B400" s="153"/>
      <c r="C400" s="153"/>
      <c r="D400" s="153"/>
      <c r="E400" s="153"/>
      <c r="F400" s="153"/>
      <c r="G400" s="153"/>
      <c r="H400" s="153"/>
      <c r="I400" s="153"/>
    </row>
    <row r="401" spans="2:9" s="146" customFormat="1" ht="15.75" customHeight="1" x14ac:dyDescent="0.35">
      <c r="B401" s="153"/>
      <c r="C401" s="153"/>
      <c r="D401" s="153"/>
      <c r="E401" s="153"/>
      <c r="F401" s="153"/>
      <c r="G401" s="153"/>
      <c r="H401" s="153"/>
      <c r="I401" s="153"/>
    </row>
    <row r="402" spans="2:9" s="146" customFormat="1" ht="15.75" customHeight="1" x14ac:dyDescent="0.35">
      <c r="B402" s="153"/>
      <c r="C402" s="153"/>
      <c r="D402" s="153"/>
      <c r="E402" s="153"/>
      <c r="F402" s="153"/>
      <c r="G402" s="153"/>
      <c r="H402" s="153"/>
      <c r="I402" s="153"/>
    </row>
    <row r="403" spans="2:9" s="146" customFormat="1" ht="15.75" customHeight="1" x14ac:dyDescent="0.35">
      <c r="B403" s="153"/>
      <c r="C403" s="153"/>
      <c r="D403" s="153"/>
      <c r="E403" s="153"/>
      <c r="F403" s="153"/>
      <c r="G403" s="153"/>
      <c r="H403" s="153"/>
      <c r="I403" s="153"/>
    </row>
    <row r="404" spans="2:9" s="146" customFormat="1" ht="15.75" customHeight="1" x14ac:dyDescent="0.35">
      <c r="B404" s="153"/>
      <c r="C404" s="153"/>
      <c r="D404" s="153"/>
      <c r="E404" s="153"/>
      <c r="F404" s="153"/>
      <c r="G404" s="153"/>
      <c r="H404" s="153"/>
      <c r="I404" s="153"/>
    </row>
    <row r="405" spans="2:9" s="146" customFormat="1" ht="15.75" customHeight="1" x14ac:dyDescent="0.35">
      <c r="B405" s="153"/>
      <c r="C405" s="153"/>
      <c r="D405" s="153"/>
      <c r="E405" s="153"/>
      <c r="F405" s="153"/>
      <c r="G405" s="153"/>
      <c r="H405" s="153"/>
      <c r="I405" s="153"/>
    </row>
    <row r="406" spans="2:9" s="146" customFormat="1" ht="15.75" customHeight="1" x14ac:dyDescent="0.35">
      <c r="B406" s="153"/>
      <c r="C406" s="153"/>
      <c r="D406" s="153"/>
      <c r="E406" s="153"/>
      <c r="F406" s="153"/>
      <c r="G406" s="153"/>
      <c r="H406" s="153"/>
      <c r="I406" s="153"/>
    </row>
    <row r="407" spans="2:9" s="146" customFormat="1" ht="15.75" customHeight="1" x14ac:dyDescent="0.35">
      <c r="B407" s="153"/>
      <c r="C407" s="153"/>
      <c r="D407" s="153"/>
      <c r="E407" s="153"/>
      <c r="F407" s="153"/>
      <c r="G407" s="153"/>
      <c r="H407" s="153"/>
      <c r="I407" s="153"/>
    </row>
    <row r="408" spans="2:9" s="146" customFormat="1" ht="15.75" customHeight="1" x14ac:dyDescent="0.35">
      <c r="B408" s="153"/>
      <c r="C408" s="153"/>
      <c r="D408" s="153"/>
      <c r="E408" s="153"/>
      <c r="F408" s="153"/>
      <c r="G408" s="153"/>
      <c r="H408" s="153"/>
      <c r="I408" s="153"/>
    </row>
    <row r="409" spans="2:9" s="146" customFormat="1" ht="15.75" customHeight="1" x14ac:dyDescent="0.35">
      <c r="B409" s="153"/>
      <c r="C409" s="153"/>
      <c r="D409" s="153"/>
      <c r="E409" s="153"/>
      <c r="F409" s="153"/>
      <c r="G409" s="153"/>
      <c r="H409" s="153"/>
      <c r="I409" s="153"/>
    </row>
    <row r="410" spans="2:9" s="146" customFormat="1" ht="15.75" customHeight="1" x14ac:dyDescent="0.35">
      <c r="B410" s="153"/>
      <c r="C410" s="153"/>
      <c r="D410" s="153"/>
      <c r="E410" s="153"/>
      <c r="F410" s="153"/>
      <c r="G410" s="153"/>
      <c r="H410" s="153"/>
      <c r="I410" s="153"/>
    </row>
    <row r="411" spans="2:9" s="146" customFormat="1" ht="15.75" customHeight="1" x14ac:dyDescent="0.35">
      <c r="B411" s="153"/>
      <c r="C411" s="153"/>
      <c r="D411" s="153"/>
      <c r="E411" s="153"/>
      <c r="F411" s="153"/>
      <c r="G411" s="153"/>
      <c r="H411" s="153"/>
      <c r="I411" s="153"/>
    </row>
    <row r="412" spans="2:9" s="146" customFormat="1" ht="15.75" customHeight="1" x14ac:dyDescent="0.35">
      <c r="B412" s="153"/>
      <c r="C412" s="153"/>
      <c r="D412" s="153"/>
      <c r="E412" s="153"/>
      <c r="F412" s="153"/>
      <c r="G412" s="153"/>
      <c r="H412" s="153"/>
      <c r="I412" s="153"/>
    </row>
    <row r="413" spans="2:9" s="146" customFormat="1" ht="15.75" customHeight="1" x14ac:dyDescent="0.35">
      <c r="B413" s="153"/>
      <c r="C413" s="153"/>
      <c r="D413" s="153"/>
      <c r="E413" s="153"/>
      <c r="F413" s="153"/>
      <c r="G413" s="153"/>
      <c r="H413" s="153"/>
      <c r="I413" s="153"/>
    </row>
    <row r="414" spans="2:9" s="146" customFormat="1" ht="15.75" customHeight="1" x14ac:dyDescent="0.35">
      <c r="B414" s="153"/>
      <c r="C414" s="153"/>
      <c r="D414" s="153"/>
      <c r="E414" s="153"/>
      <c r="F414" s="153"/>
      <c r="G414" s="153"/>
      <c r="H414" s="153"/>
      <c r="I414" s="153"/>
    </row>
    <row r="415" spans="2:9" s="146" customFormat="1" ht="15.75" customHeight="1" x14ac:dyDescent="0.35">
      <c r="B415" s="153"/>
      <c r="C415" s="153"/>
      <c r="D415" s="153"/>
      <c r="E415" s="153"/>
      <c r="F415" s="153"/>
      <c r="G415" s="153"/>
      <c r="H415" s="153"/>
      <c r="I415" s="153"/>
    </row>
    <row r="416" spans="2:9" s="146" customFormat="1" ht="15.75" customHeight="1" x14ac:dyDescent="0.35">
      <c r="B416" s="153"/>
      <c r="C416" s="153"/>
      <c r="D416" s="153"/>
      <c r="E416" s="153"/>
      <c r="F416" s="153"/>
      <c r="G416" s="153"/>
      <c r="H416" s="153"/>
      <c r="I416" s="153"/>
    </row>
    <row r="417" spans="2:9" s="146" customFormat="1" ht="15.75" customHeight="1" x14ac:dyDescent="0.35">
      <c r="B417" s="153"/>
      <c r="C417" s="153"/>
      <c r="D417" s="153"/>
      <c r="E417" s="153"/>
      <c r="F417" s="153"/>
      <c r="G417" s="153"/>
      <c r="H417" s="153"/>
      <c r="I417" s="153"/>
    </row>
    <row r="418" spans="2:9" s="146" customFormat="1" ht="15.75" customHeight="1" x14ac:dyDescent="0.35">
      <c r="B418" s="153"/>
      <c r="C418" s="153"/>
      <c r="D418" s="153"/>
      <c r="E418" s="153"/>
      <c r="F418" s="153"/>
      <c r="G418" s="153"/>
      <c r="H418" s="153"/>
      <c r="I418" s="153"/>
    </row>
    <row r="419" spans="2:9" s="146" customFormat="1" ht="15.75" customHeight="1" x14ac:dyDescent="0.35">
      <c r="B419" s="153"/>
      <c r="C419" s="153"/>
      <c r="D419" s="153"/>
      <c r="E419" s="153"/>
      <c r="F419" s="153"/>
      <c r="G419" s="153"/>
      <c r="H419" s="153"/>
      <c r="I419" s="153"/>
    </row>
    <row r="420" spans="2:9" s="146" customFormat="1" ht="15.75" customHeight="1" x14ac:dyDescent="0.35">
      <c r="B420" s="153"/>
      <c r="C420" s="153"/>
      <c r="D420" s="153"/>
      <c r="E420" s="153"/>
      <c r="F420" s="153"/>
      <c r="G420" s="153"/>
      <c r="H420" s="153"/>
      <c r="I420" s="153"/>
    </row>
    <row r="421" spans="2:9" s="146" customFormat="1" ht="15.75" customHeight="1" x14ac:dyDescent="0.35">
      <c r="B421" s="153"/>
      <c r="C421" s="153"/>
      <c r="D421" s="153"/>
      <c r="E421" s="153"/>
      <c r="F421" s="153"/>
      <c r="G421" s="153"/>
      <c r="H421" s="153"/>
      <c r="I421" s="153"/>
    </row>
    <row r="422" spans="2:9" s="146" customFormat="1" ht="15.75" customHeight="1" x14ac:dyDescent="0.35">
      <c r="B422" s="153"/>
      <c r="C422" s="153"/>
      <c r="D422" s="153"/>
      <c r="E422" s="153"/>
      <c r="F422" s="153"/>
      <c r="G422" s="153"/>
      <c r="H422" s="153"/>
      <c r="I422" s="153"/>
    </row>
    <row r="423" spans="2:9" s="146" customFormat="1" ht="15.75" customHeight="1" x14ac:dyDescent="0.35">
      <c r="B423" s="153"/>
      <c r="C423" s="153"/>
      <c r="D423" s="153"/>
      <c r="E423" s="153"/>
      <c r="F423" s="153"/>
      <c r="G423" s="153"/>
      <c r="H423" s="153"/>
      <c r="I423" s="153"/>
    </row>
    <row r="424" spans="2:9" s="146" customFormat="1" ht="15.75" customHeight="1" x14ac:dyDescent="0.35">
      <c r="B424" s="153"/>
      <c r="C424" s="153"/>
      <c r="D424" s="153"/>
      <c r="E424" s="153"/>
      <c r="F424" s="153"/>
      <c r="G424" s="153"/>
      <c r="H424" s="153"/>
      <c r="I424" s="153"/>
    </row>
    <row r="425" spans="2:9" s="146" customFormat="1" ht="15.75" customHeight="1" x14ac:dyDescent="0.35">
      <c r="B425" s="153"/>
      <c r="C425" s="153"/>
      <c r="D425" s="153"/>
      <c r="E425" s="153"/>
      <c r="F425" s="153"/>
      <c r="G425" s="153"/>
      <c r="H425" s="153"/>
      <c r="I425" s="153"/>
    </row>
    <row r="426" spans="2:9" s="146" customFormat="1" ht="15.75" customHeight="1" x14ac:dyDescent="0.35">
      <c r="B426" s="153"/>
      <c r="C426" s="153"/>
      <c r="D426" s="153"/>
      <c r="E426" s="153"/>
      <c r="F426" s="153"/>
      <c r="G426" s="153"/>
      <c r="H426" s="153"/>
      <c r="I426" s="153"/>
    </row>
    <row r="427" spans="2:9" s="146" customFormat="1" ht="15.75" customHeight="1" x14ac:dyDescent="0.35">
      <c r="B427" s="153"/>
      <c r="C427" s="153"/>
      <c r="D427" s="153"/>
      <c r="E427" s="153"/>
      <c r="F427" s="153"/>
      <c r="G427" s="153"/>
      <c r="H427" s="153"/>
      <c r="I427" s="153"/>
    </row>
    <row r="428" spans="2:9" s="146" customFormat="1" ht="15.75" customHeight="1" x14ac:dyDescent="0.35">
      <c r="B428" s="153"/>
      <c r="C428" s="153"/>
      <c r="D428" s="153"/>
      <c r="E428" s="153"/>
      <c r="F428" s="153"/>
      <c r="G428" s="153"/>
      <c r="H428" s="153"/>
      <c r="I428" s="153"/>
    </row>
    <row r="429" spans="2:9" s="146" customFormat="1" ht="15.75" customHeight="1" x14ac:dyDescent="0.35">
      <c r="B429" s="153"/>
      <c r="C429" s="153"/>
      <c r="D429" s="153"/>
      <c r="E429" s="153"/>
      <c r="F429" s="153"/>
      <c r="G429" s="153"/>
      <c r="H429" s="153"/>
      <c r="I429" s="153"/>
    </row>
    <row r="430" spans="2:9" s="146" customFormat="1" ht="15.75" customHeight="1" x14ac:dyDescent="0.35">
      <c r="B430" s="153"/>
      <c r="C430" s="153"/>
      <c r="D430" s="153"/>
      <c r="E430" s="153"/>
      <c r="F430" s="153"/>
      <c r="G430" s="153"/>
      <c r="H430" s="153"/>
      <c r="I430" s="153"/>
    </row>
    <row r="431" spans="2:9" s="146" customFormat="1" ht="15.75" customHeight="1" x14ac:dyDescent="0.35">
      <c r="B431" s="153"/>
      <c r="C431" s="153"/>
      <c r="D431" s="153"/>
      <c r="E431" s="153"/>
      <c r="F431" s="153"/>
      <c r="G431" s="153"/>
      <c r="H431" s="153"/>
      <c r="I431" s="153"/>
    </row>
    <row r="432" spans="2:9" s="146" customFormat="1" ht="15.75" customHeight="1" x14ac:dyDescent="0.35">
      <c r="B432" s="153"/>
      <c r="C432" s="153"/>
      <c r="D432" s="153"/>
      <c r="E432" s="153"/>
      <c r="F432" s="153"/>
      <c r="G432" s="153"/>
      <c r="H432" s="153"/>
      <c r="I432" s="153"/>
    </row>
    <row r="433" spans="2:9" s="146" customFormat="1" ht="15.75" customHeight="1" x14ac:dyDescent="0.35">
      <c r="B433" s="153"/>
      <c r="C433" s="153"/>
      <c r="D433" s="153"/>
      <c r="E433" s="153"/>
      <c r="F433" s="153"/>
      <c r="G433" s="153"/>
      <c r="H433" s="153"/>
      <c r="I433" s="153"/>
    </row>
    <row r="434" spans="2:9" s="146" customFormat="1" ht="15.75" customHeight="1" x14ac:dyDescent="0.35">
      <c r="B434" s="153"/>
      <c r="C434" s="153"/>
      <c r="D434" s="153"/>
      <c r="E434" s="153"/>
      <c r="F434" s="153"/>
      <c r="G434" s="153"/>
      <c r="H434" s="153"/>
      <c r="I434" s="153"/>
    </row>
    <row r="435" spans="2:9" s="146" customFormat="1" ht="15.75" customHeight="1" x14ac:dyDescent="0.35">
      <c r="B435" s="153"/>
      <c r="C435" s="153"/>
      <c r="D435" s="153"/>
      <c r="E435" s="153"/>
      <c r="F435" s="153"/>
      <c r="G435" s="153"/>
      <c r="H435" s="153"/>
      <c r="I435" s="153"/>
    </row>
    <row r="436" spans="2:9" s="146" customFormat="1" ht="15.75" customHeight="1" x14ac:dyDescent="0.35">
      <c r="B436" s="153"/>
      <c r="C436" s="153"/>
      <c r="D436" s="153"/>
      <c r="E436" s="153"/>
      <c r="F436" s="153"/>
      <c r="G436" s="153"/>
      <c r="H436" s="153"/>
      <c r="I436" s="153"/>
    </row>
    <row r="437" spans="2:9" s="146" customFormat="1" ht="15.75" customHeight="1" x14ac:dyDescent="0.35">
      <c r="B437" s="153"/>
      <c r="C437" s="153"/>
      <c r="D437" s="153"/>
      <c r="E437" s="153"/>
      <c r="F437" s="153"/>
      <c r="G437" s="153"/>
      <c r="H437" s="153"/>
      <c r="I437" s="153"/>
    </row>
    <row r="438" spans="2:9" s="146" customFormat="1" ht="15.75" customHeight="1" x14ac:dyDescent="0.35">
      <c r="B438" s="153"/>
      <c r="C438" s="153"/>
      <c r="D438" s="153"/>
      <c r="E438" s="153"/>
      <c r="F438" s="153"/>
      <c r="G438" s="153"/>
      <c r="H438" s="153"/>
      <c r="I438" s="153"/>
    </row>
    <row r="439" spans="2:9" s="146" customFormat="1" ht="15.75" customHeight="1" x14ac:dyDescent="0.35">
      <c r="B439" s="153"/>
      <c r="C439" s="153"/>
      <c r="D439" s="153"/>
      <c r="E439" s="153"/>
      <c r="F439" s="153"/>
      <c r="G439" s="153"/>
      <c r="H439" s="153"/>
      <c r="I439" s="153"/>
    </row>
    <row r="440" spans="2:9" s="146" customFormat="1" ht="15.75" customHeight="1" x14ac:dyDescent="0.35">
      <c r="B440" s="153"/>
      <c r="C440" s="153"/>
      <c r="D440" s="153"/>
      <c r="E440" s="153"/>
      <c r="F440" s="153"/>
      <c r="G440" s="153"/>
      <c r="H440" s="153"/>
      <c r="I440" s="153"/>
    </row>
    <row r="441" spans="2:9" s="146" customFormat="1" ht="15.75" customHeight="1" x14ac:dyDescent="0.35">
      <c r="B441" s="153"/>
      <c r="C441" s="153"/>
      <c r="D441" s="153"/>
      <c r="E441" s="153"/>
      <c r="F441" s="153"/>
      <c r="G441" s="153"/>
      <c r="H441" s="153"/>
      <c r="I441" s="153"/>
    </row>
    <row r="442" spans="2:9" s="146" customFormat="1" ht="15.75" customHeight="1" x14ac:dyDescent="0.35">
      <c r="B442" s="153"/>
      <c r="C442" s="153"/>
      <c r="D442" s="153"/>
      <c r="E442" s="153"/>
      <c r="F442" s="153"/>
      <c r="G442" s="153"/>
      <c r="H442" s="153"/>
      <c r="I442" s="153"/>
    </row>
    <row r="443" spans="2:9" s="146" customFormat="1" ht="15.75" customHeight="1" x14ac:dyDescent="0.35">
      <c r="B443" s="153"/>
      <c r="C443" s="153"/>
      <c r="D443" s="153"/>
      <c r="E443" s="153"/>
      <c r="F443" s="153"/>
      <c r="G443" s="153"/>
      <c r="H443" s="153"/>
      <c r="I443" s="153"/>
    </row>
    <row r="444" spans="2:9" s="146" customFormat="1" ht="15.75" customHeight="1" x14ac:dyDescent="0.35">
      <c r="B444" s="153"/>
      <c r="C444" s="153"/>
      <c r="D444" s="153"/>
      <c r="E444" s="153"/>
      <c r="F444" s="153"/>
      <c r="G444" s="153"/>
      <c r="H444" s="153"/>
      <c r="I444" s="153"/>
    </row>
    <row r="445" spans="2:9" s="146" customFormat="1" ht="15.75" customHeight="1" x14ac:dyDescent="0.35">
      <c r="B445" s="153"/>
      <c r="C445" s="153"/>
      <c r="D445" s="153"/>
      <c r="E445" s="153"/>
      <c r="F445" s="153"/>
      <c r="G445" s="153"/>
      <c r="H445" s="153"/>
      <c r="I445" s="153"/>
    </row>
    <row r="446" spans="2:9" s="146" customFormat="1" ht="15.75" customHeight="1" x14ac:dyDescent="0.35">
      <c r="B446" s="153"/>
      <c r="C446" s="153"/>
      <c r="D446" s="153"/>
      <c r="E446" s="153"/>
      <c r="F446" s="153"/>
      <c r="G446" s="153"/>
      <c r="H446" s="153"/>
      <c r="I446" s="153"/>
    </row>
    <row r="447" spans="2:9" s="146" customFormat="1" ht="15.75" customHeight="1" x14ac:dyDescent="0.35">
      <c r="B447" s="153"/>
      <c r="C447" s="153"/>
      <c r="D447" s="153"/>
      <c r="E447" s="153"/>
      <c r="F447" s="153"/>
      <c r="G447" s="153"/>
      <c r="H447" s="153"/>
      <c r="I447" s="153"/>
    </row>
    <row r="448" spans="2:9" s="146" customFormat="1" ht="15.75" customHeight="1" x14ac:dyDescent="0.35">
      <c r="B448" s="153"/>
      <c r="C448" s="153"/>
      <c r="D448" s="153"/>
      <c r="E448" s="153"/>
      <c r="F448" s="153"/>
      <c r="G448" s="153"/>
      <c r="H448" s="153"/>
      <c r="I448" s="153"/>
    </row>
    <row r="449" spans="2:9" s="146" customFormat="1" ht="15.75" customHeight="1" x14ac:dyDescent="0.35">
      <c r="B449" s="153"/>
      <c r="C449" s="153"/>
      <c r="D449" s="153"/>
      <c r="E449" s="153"/>
      <c r="F449" s="153"/>
      <c r="G449" s="153"/>
      <c r="H449" s="153"/>
      <c r="I449" s="153"/>
    </row>
    <row r="450" spans="2:9" s="146" customFormat="1" ht="15.75" customHeight="1" x14ac:dyDescent="0.35">
      <c r="B450" s="153"/>
      <c r="C450" s="153"/>
      <c r="D450" s="153"/>
      <c r="E450" s="153"/>
      <c r="F450" s="153"/>
      <c r="G450" s="153"/>
      <c r="H450" s="153"/>
      <c r="I450" s="153"/>
    </row>
    <row r="451" spans="2:9" s="146" customFormat="1" ht="15.75" customHeight="1" x14ac:dyDescent="0.35">
      <c r="B451" s="153"/>
      <c r="C451" s="153"/>
      <c r="D451" s="153"/>
      <c r="E451" s="153"/>
      <c r="F451" s="153"/>
      <c r="G451" s="153"/>
      <c r="H451" s="153"/>
      <c r="I451" s="153"/>
    </row>
    <row r="452" spans="2:9" s="146" customFormat="1" ht="15.75" customHeight="1" x14ac:dyDescent="0.35">
      <c r="B452" s="153"/>
      <c r="C452" s="153"/>
      <c r="D452" s="153"/>
      <c r="E452" s="153"/>
      <c r="F452" s="153"/>
      <c r="G452" s="153"/>
      <c r="H452" s="153"/>
      <c r="I452" s="153"/>
    </row>
    <row r="453" spans="2:9" s="146" customFormat="1" ht="15.75" customHeight="1" x14ac:dyDescent="0.35">
      <c r="B453" s="153"/>
      <c r="C453" s="153"/>
      <c r="D453" s="153"/>
      <c r="E453" s="153"/>
      <c r="F453" s="153"/>
      <c r="G453" s="153"/>
      <c r="H453" s="153"/>
      <c r="I453" s="153"/>
    </row>
    <row r="454" spans="2:9" s="146" customFormat="1" ht="15.75" customHeight="1" x14ac:dyDescent="0.35">
      <c r="B454" s="153"/>
      <c r="C454" s="153"/>
      <c r="D454" s="153"/>
      <c r="E454" s="153"/>
      <c r="F454" s="153"/>
      <c r="G454" s="153"/>
      <c r="H454" s="153"/>
      <c r="I454" s="153"/>
    </row>
    <row r="455" spans="2:9" s="146" customFormat="1" ht="15.75" customHeight="1" x14ac:dyDescent="0.35">
      <c r="B455" s="153"/>
      <c r="C455" s="153"/>
      <c r="D455" s="153"/>
      <c r="E455" s="153"/>
      <c r="F455" s="153"/>
      <c r="G455" s="153"/>
      <c r="H455" s="153"/>
      <c r="I455" s="153"/>
    </row>
    <row r="456" spans="2:9" s="146" customFormat="1" ht="15.75" customHeight="1" x14ac:dyDescent="0.35">
      <c r="B456" s="153"/>
      <c r="C456" s="153"/>
      <c r="D456" s="153"/>
      <c r="E456" s="153"/>
      <c r="F456" s="153"/>
      <c r="G456" s="153"/>
      <c r="H456" s="153"/>
      <c r="I456" s="153"/>
    </row>
    <row r="457" spans="2:9" s="146" customFormat="1" ht="15.75" customHeight="1" x14ac:dyDescent="0.35">
      <c r="B457" s="153"/>
      <c r="C457" s="153"/>
      <c r="D457" s="153"/>
      <c r="E457" s="153"/>
      <c r="F457" s="153"/>
      <c r="G457" s="153"/>
      <c r="H457" s="153"/>
      <c r="I457" s="153"/>
    </row>
    <row r="458" spans="2:9" s="146" customFormat="1" ht="15.75" customHeight="1" x14ac:dyDescent="0.35">
      <c r="B458" s="153"/>
      <c r="C458" s="153"/>
      <c r="D458" s="153"/>
      <c r="E458" s="153"/>
      <c r="F458" s="153"/>
      <c r="G458" s="153"/>
      <c r="H458" s="153"/>
      <c r="I458" s="153"/>
    </row>
    <row r="459" spans="2:9" s="146" customFormat="1" ht="15.75" customHeight="1" x14ac:dyDescent="0.35">
      <c r="B459" s="153"/>
      <c r="C459" s="153"/>
      <c r="D459" s="153"/>
      <c r="E459" s="153"/>
      <c r="F459" s="153"/>
      <c r="G459" s="153"/>
      <c r="H459" s="153"/>
      <c r="I459" s="153"/>
    </row>
    <row r="460" spans="2:9" s="146" customFormat="1" ht="15.75" customHeight="1" x14ac:dyDescent="0.35">
      <c r="B460" s="153"/>
      <c r="C460" s="153"/>
      <c r="D460" s="153"/>
      <c r="E460" s="153"/>
      <c r="F460" s="153"/>
      <c r="G460" s="153"/>
      <c r="H460" s="153"/>
      <c r="I460" s="153"/>
    </row>
    <row r="461" spans="2:9" s="146" customFormat="1" ht="15.75" customHeight="1" x14ac:dyDescent="0.35">
      <c r="B461" s="153"/>
      <c r="C461" s="153"/>
      <c r="D461" s="153"/>
      <c r="E461" s="153"/>
      <c r="F461" s="153"/>
      <c r="G461" s="153"/>
      <c r="H461" s="153"/>
      <c r="I461" s="153"/>
    </row>
    <row r="462" spans="2:9" s="146" customFormat="1" ht="15.75" customHeight="1" x14ac:dyDescent="0.35">
      <c r="B462" s="153"/>
      <c r="C462" s="153"/>
      <c r="D462" s="153"/>
      <c r="E462" s="153"/>
      <c r="F462" s="153"/>
      <c r="G462" s="153"/>
      <c r="H462" s="153"/>
      <c r="I462" s="153"/>
    </row>
    <row r="463" spans="2:9" s="146" customFormat="1" ht="15.75" customHeight="1" x14ac:dyDescent="0.35">
      <c r="B463" s="153"/>
      <c r="C463" s="153"/>
      <c r="D463" s="153"/>
      <c r="E463" s="153"/>
      <c r="F463" s="153"/>
      <c r="G463" s="153"/>
      <c r="H463" s="153"/>
      <c r="I463" s="153"/>
    </row>
    <row r="464" spans="2:9" s="146" customFormat="1" ht="15.75" customHeight="1" x14ac:dyDescent="0.35">
      <c r="B464" s="153"/>
      <c r="C464" s="153"/>
      <c r="D464" s="153"/>
      <c r="E464" s="153"/>
      <c r="F464" s="153"/>
      <c r="G464" s="153"/>
      <c r="H464" s="153"/>
      <c r="I464" s="153"/>
    </row>
    <row r="465" spans="2:9" s="146" customFormat="1" ht="15.75" customHeight="1" x14ac:dyDescent="0.35">
      <c r="B465" s="153"/>
      <c r="C465" s="153"/>
      <c r="D465" s="153"/>
      <c r="E465" s="153"/>
      <c r="F465" s="153"/>
      <c r="G465" s="153"/>
      <c r="H465" s="153"/>
      <c r="I465" s="153"/>
    </row>
    <row r="466" spans="2:9" s="146" customFormat="1" ht="15.75" customHeight="1" x14ac:dyDescent="0.35">
      <c r="B466" s="153"/>
      <c r="C466" s="153"/>
      <c r="D466" s="153"/>
      <c r="E466" s="153"/>
      <c r="F466" s="153"/>
      <c r="G466" s="153"/>
      <c r="H466" s="153"/>
      <c r="I466" s="153"/>
    </row>
    <row r="467" spans="2:9" s="146" customFormat="1" ht="15.75" customHeight="1" x14ac:dyDescent="0.35">
      <c r="B467" s="153"/>
      <c r="C467" s="153"/>
      <c r="D467" s="153"/>
      <c r="E467" s="153"/>
      <c r="F467" s="153"/>
      <c r="G467" s="153"/>
      <c r="H467" s="153"/>
      <c r="I467" s="153"/>
    </row>
    <row r="468" spans="2:9" s="146" customFormat="1" ht="15.75" customHeight="1" x14ac:dyDescent="0.35">
      <c r="B468" s="153"/>
      <c r="C468" s="153"/>
      <c r="D468" s="153"/>
      <c r="E468" s="153"/>
      <c r="F468" s="153"/>
      <c r="G468" s="153"/>
      <c r="H468" s="153"/>
      <c r="I468" s="153"/>
    </row>
    <row r="469" spans="2:9" s="146" customFormat="1" ht="15.75" customHeight="1" x14ac:dyDescent="0.35">
      <c r="B469" s="153"/>
      <c r="C469" s="153"/>
      <c r="D469" s="153"/>
      <c r="E469" s="153"/>
      <c r="F469" s="153"/>
      <c r="G469" s="153"/>
      <c r="H469" s="153"/>
      <c r="I469" s="153"/>
    </row>
    <row r="470" spans="2:9" s="146" customFormat="1" ht="15.75" customHeight="1" x14ac:dyDescent="0.35">
      <c r="B470" s="153"/>
      <c r="C470" s="153"/>
      <c r="D470" s="153"/>
      <c r="E470" s="153"/>
      <c r="F470" s="153"/>
      <c r="G470" s="153"/>
      <c r="H470" s="153"/>
      <c r="I470" s="153"/>
    </row>
    <row r="471" spans="2:9" s="146" customFormat="1" ht="15.75" customHeight="1" x14ac:dyDescent="0.35">
      <c r="B471" s="153"/>
      <c r="C471" s="153"/>
      <c r="D471" s="153"/>
      <c r="E471" s="153"/>
      <c r="F471" s="153"/>
      <c r="G471" s="153"/>
      <c r="H471" s="153"/>
      <c r="I471" s="153"/>
    </row>
    <row r="472" spans="2:9" s="146" customFormat="1" ht="15.75" customHeight="1" x14ac:dyDescent="0.35">
      <c r="B472" s="153"/>
      <c r="C472" s="153"/>
      <c r="D472" s="153"/>
      <c r="E472" s="153"/>
      <c r="F472" s="153"/>
      <c r="G472" s="153"/>
      <c r="H472" s="153"/>
      <c r="I472" s="153"/>
    </row>
    <row r="473" spans="2:9" s="146" customFormat="1" ht="15.75" customHeight="1" x14ac:dyDescent="0.35">
      <c r="B473" s="153"/>
      <c r="C473" s="153"/>
      <c r="D473" s="153"/>
      <c r="E473" s="153"/>
      <c r="F473" s="153"/>
      <c r="G473" s="153"/>
      <c r="H473" s="153"/>
      <c r="I473" s="153"/>
    </row>
    <row r="474" spans="2:9" s="146" customFormat="1" ht="15.75" customHeight="1" x14ac:dyDescent="0.35">
      <c r="B474" s="153"/>
      <c r="C474" s="153"/>
      <c r="D474" s="153"/>
      <c r="E474" s="153"/>
      <c r="F474" s="153"/>
      <c r="G474" s="153"/>
      <c r="H474" s="153"/>
      <c r="I474" s="153"/>
    </row>
    <row r="475" spans="2:9" s="146" customFormat="1" ht="15.75" customHeight="1" x14ac:dyDescent="0.35">
      <c r="B475" s="153"/>
      <c r="C475" s="153"/>
      <c r="D475" s="153"/>
      <c r="E475" s="153"/>
      <c r="F475" s="153"/>
      <c r="G475" s="153"/>
      <c r="H475" s="153"/>
      <c r="I475" s="153"/>
    </row>
    <row r="476" spans="2:9" s="146" customFormat="1" ht="15.75" customHeight="1" x14ac:dyDescent="0.35">
      <c r="B476" s="153"/>
      <c r="C476" s="153"/>
      <c r="D476" s="153"/>
      <c r="E476" s="153"/>
      <c r="F476" s="153"/>
      <c r="G476" s="153"/>
      <c r="H476" s="153"/>
      <c r="I476" s="153"/>
    </row>
    <row r="477" spans="2:9" s="146" customFormat="1" ht="15.75" customHeight="1" x14ac:dyDescent="0.35">
      <c r="B477" s="153"/>
      <c r="C477" s="153"/>
      <c r="D477" s="153"/>
      <c r="E477" s="153"/>
      <c r="F477" s="153"/>
      <c r="G477" s="153"/>
      <c r="H477" s="153"/>
      <c r="I477" s="153"/>
    </row>
    <row r="478" spans="2:9" s="146" customFormat="1" ht="15.75" customHeight="1" x14ac:dyDescent="0.35">
      <c r="B478" s="153"/>
      <c r="C478" s="153"/>
      <c r="D478" s="153"/>
      <c r="E478" s="153"/>
      <c r="F478" s="153"/>
      <c r="G478" s="153"/>
      <c r="H478" s="153"/>
      <c r="I478" s="153"/>
    </row>
    <row r="479" spans="2:9" s="146" customFormat="1" ht="15.75" customHeight="1" x14ac:dyDescent="0.35">
      <c r="B479" s="153"/>
      <c r="C479" s="153"/>
      <c r="D479" s="153"/>
      <c r="E479" s="153"/>
      <c r="F479" s="153"/>
      <c r="G479" s="153"/>
      <c r="H479" s="153"/>
      <c r="I479" s="153"/>
    </row>
    <row r="480" spans="2:9" s="146" customFormat="1" ht="15.75" customHeight="1" x14ac:dyDescent="0.35">
      <c r="B480" s="153"/>
      <c r="C480" s="153"/>
      <c r="D480" s="153"/>
      <c r="E480" s="153"/>
      <c r="F480" s="153"/>
      <c r="G480" s="153"/>
      <c r="H480" s="153"/>
      <c r="I480" s="153"/>
    </row>
    <row r="481" spans="2:9" s="146" customFormat="1" ht="15.75" customHeight="1" x14ac:dyDescent="0.35">
      <c r="B481" s="153"/>
      <c r="C481" s="153"/>
      <c r="D481" s="153"/>
      <c r="E481" s="153"/>
      <c r="F481" s="153"/>
      <c r="G481" s="153"/>
      <c r="H481" s="153"/>
      <c r="I481" s="153"/>
    </row>
    <row r="482" spans="2:9" s="146" customFormat="1" ht="15.75" customHeight="1" x14ac:dyDescent="0.35">
      <c r="B482" s="153"/>
      <c r="C482" s="153"/>
      <c r="D482" s="153"/>
      <c r="E482" s="153"/>
      <c r="F482" s="153"/>
      <c r="G482" s="153"/>
      <c r="H482" s="153"/>
      <c r="I482" s="153"/>
    </row>
    <row r="483" spans="2:9" s="146" customFormat="1" ht="15.75" customHeight="1" x14ac:dyDescent="0.35">
      <c r="B483" s="153"/>
      <c r="C483" s="153"/>
      <c r="D483" s="153"/>
      <c r="E483" s="153"/>
      <c r="F483" s="153"/>
      <c r="G483" s="153"/>
      <c r="H483" s="153"/>
      <c r="I483" s="153"/>
    </row>
    <row r="484" spans="2:9" s="146" customFormat="1" ht="15.75" customHeight="1" x14ac:dyDescent="0.35">
      <c r="B484" s="153"/>
      <c r="C484" s="153"/>
      <c r="D484" s="153"/>
      <c r="E484" s="153"/>
      <c r="F484" s="153"/>
      <c r="G484" s="153"/>
      <c r="H484" s="153"/>
      <c r="I484" s="153"/>
    </row>
    <row r="485" spans="2:9" s="146" customFormat="1" ht="15.75" customHeight="1" x14ac:dyDescent="0.35">
      <c r="B485" s="153"/>
      <c r="C485" s="153"/>
      <c r="D485" s="153"/>
      <c r="E485" s="153"/>
      <c r="F485" s="153"/>
      <c r="G485" s="153"/>
      <c r="H485" s="153"/>
      <c r="I485" s="153"/>
    </row>
    <row r="486" spans="2:9" s="146" customFormat="1" ht="15.75" customHeight="1" x14ac:dyDescent="0.35">
      <c r="B486" s="153"/>
      <c r="C486" s="153"/>
      <c r="D486" s="153"/>
      <c r="E486" s="153"/>
      <c r="F486" s="153"/>
      <c r="G486" s="153"/>
      <c r="H486" s="153"/>
      <c r="I486" s="153"/>
    </row>
    <row r="487" spans="2:9" s="146" customFormat="1" ht="15.75" customHeight="1" x14ac:dyDescent="0.35">
      <c r="B487" s="153"/>
      <c r="C487" s="153"/>
      <c r="D487" s="153"/>
      <c r="E487" s="153"/>
      <c r="F487" s="153"/>
      <c r="G487" s="153"/>
      <c r="H487" s="153"/>
      <c r="I487" s="153"/>
    </row>
    <row r="488" spans="2:9" s="146" customFormat="1" ht="15.75" customHeight="1" x14ac:dyDescent="0.35">
      <c r="B488" s="153"/>
      <c r="C488" s="153"/>
      <c r="D488" s="153"/>
      <c r="E488" s="153"/>
      <c r="F488" s="153"/>
      <c r="G488" s="153"/>
      <c r="H488" s="153"/>
      <c r="I488" s="153"/>
    </row>
    <row r="489" spans="2:9" s="146" customFormat="1" ht="15.75" customHeight="1" x14ac:dyDescent="0.35">
      <c r="B489" s="153"/>
      <c r="C489" s="153"/>
      <c r="D489" s="153"/>
      <c r="E489" s="153"/>
      <c r="F489" s="153"/>
      <c r="G489" s="153"/>
      <c r="H489" s="153"/>
      <c r="I489" s="153"/>
    </row>
    <row r="490" spans="2:9" s="146" customFormat="1" ht="15.75" customHeight="1" x14ac:dyDescent="0.35">
      <c r="B490" s="153"/>
      <c r="C490" s="153"/>
      <c r="D490" s="153"/>
      <c r="E490" s="153"/>
      <c r="F490" s="153"/>
      <c r="G490" s="153"/>
      <c r="H490" s="153"/>
      <c r="I490" s="153"/>
    </row>
    <row r="491" spans="2:9" s="146" customFormat="1" ht="15.75" customHeight="1" x14ac:dyDescent="0.35">
      <c r="B491" s="153"/>
      <c r="C491" s="153"/>
      <c r="D491" s="153"/>
      <c r="E491" s="153"/>
      <c r="F491" s="153"/>
      <c r="G491" s="153"/>
      <c r="H491" s="153"/>
      <c r="I491" s="153"/>
    </row>
    <row r="492" spans="2:9" s="146" customFormat="1" ht="15.75" customHeight="1" x14ac:dyDescent="0.35">
      <c r="B492" s="153"/>
      <c r="C492" s="153"/>
      <c r="D492" s="153"/>
      <c r="E492" s="153"/>
      <c r="F492" s="153"/>
      <c r="G492" s="153"/>
      <c r="H492" s="153"/>
      <c r="I492" s="153"/>
    </row>
    <row r="493" spans="2:9" s="146" customFormat="1" ht="15.75" customHeight="1" x14ac:dyDescent="0.35">
      <c r="B493" s="153"/>
      <c r="C493" s="153"/>
      <c r="D493" s="153"/>
      <c r="E493" s="153"/>
      <c r="F493" s="153"/>
      <c r="G493" s="153"/>
      <c r="H493" s="153"/>
      <c r="I493" s="153"/>
    </row>
    <row r="494" spans="2:9" s="146" customFormat="1" ht="15.75" customHeight="1" x14ac:dyDescent="0.35">
      <c r="B494" s="153"/>
      <c r="C494" s="153"/>
      <c r="D494" s="153"/>
      <c r="E494" s="153"/>
      <c r="F494" s="153"/>
      <c r="G494" s="153"/>
      <c r="H494" s="153"/>
      <c r="I494" s="153"/>
    </row>
    <row r="495" spans="2:9" s="146" customFormat="1" ht="15.75" customHeight="1" x14ac:dyDescent="0.35">
      <c r="B495" s="153"/>
      <c r="C495" s="153"/>
      <c r="D495" s="153"/>
      <c r="E495" s="153"/>
      <c r="F495" s="153"/>
      <c r="G495" s="153"/>
      <c r="H495" s="153"/>
      <c r="I495" s="153"/>
    </row>
    <row r="496" spans="2:9" s="146" customFormat="1" ht="15.75" customHeight="1" x14ac:dyDescent="0.35">
      <c r="B496" s="153"/>
      <c r="C496" s="153"/>
      <c r="D496" s="153"/>
      <c r="E496" s="153"/>
      <c r="F496" s="153"/>
      <c r="G496" s="153"/>
      <c r="H496" s="153"/>
      <c r="I496" s="153"/>
    </row>
    <row r="497" spans="2:9" s="146" customFormat="1" ht="15.75" customHeight="1" x14ac:dyDescent="0.35">
      <c r="B497" s="153"/>
      <c r="C497" s="153"/>
      <c r="D497" s="153"/>
      <c r="E497" s="153"/>
      <c r="F497" s="153"/>
      <c r="G497" s="153"/>
      <c r="H497" s="153"/>
      <c r="I497" s="153"/>
    </row>
    <row r="498" spans="2:9" s="146" customFormat="1" ht="15.75" customHeight="1" x14ac:dyDescent="0.35">
      <c r="B498" s="153"/>
      <c r="C498" s="153"/>
      <c r="D498" s="153"/>
      <c r="E498" s="153"/>
      <c r="F498" s="153"/>
      <c r="G498" s="153"/>
      <c r="H498" s="153"/>
      <c r="I498" s="153"/>
    </row>
    <row r="499" spans="2:9" s="146" customFormat="1" ht="15.75" customHeight="1" x14ac:dyDescent="0.35">
      <c r="B499" s="153"/>
      <c r="C499" s="153"/>
      <c r="D499" s="153"/>
      <c r="E499" s="153"/>
      <c r="F499" s="153"/>
      <c r="G499" s="153"/>
      <c r="H499" s="153"/>
      <c r="I499" s="153"/>
    </row>
    <row r="500" spans="2:9" s="146" customFormat="1" ht="15.75" customHeight="1" x14ac:dyDescent="0.35">
      <c r="B500" s="153"/>
      <c r="C500" s="153"/>
      <c r="D500" s="153"/>
      <c r="E500" s="153"/>
      <c r="F500" s="153"/>
      <c r="G500" s="153"/>
      <c r="H500" s="153"/>
      <c r="I500" s="153"/>
    </row>
    <row r="501" spans="2:9" s="146" customFormat="1" ht="15.75" customHeight="1" x14ac:dyDescent="0.35">
      <c r="B501" s="153"/>
      <c r="C501" s="153"/>
      <c r="D501" s="153"/>
      <c r="E501" s="153"/>
      <c r="F501" s="153"/>
      <c r="G501" s="153"/>
      <c r="H501" s="153"/>
      <c r="I501" s="153"/>
    </row>
    <row r="502" spans="2:9" s="146" customFormat="1" ht="15.75" customHeight="1" x14ac:dyDescent="0.35">
      <c r="B502" s="153"/>
      <c r="C502" s="153"/>
      <c r="D502" s="153"/>
      <c r="E502" s="153"/>
      <c r="F502" s="153"/>
      <c r="G502" s="153"/>
      <c r="H502" s="153"/>
      <c r="I502" s="153"/>
    </row>
    <row r="503" spans="2:9" s="146" customFormat="1" ht="15.75" customHeight="1" x14ac:dyDescent="0.35">
      <c r="B503" s="153"/>
      <c r="C503" s="153"/>
      <c r="D503" s="153"/>
      <c r="E503" s="153"/>
      <c r="F503" s="153"/>
      <c r="G503" s="153"/>
      <c r="H503" s="153"/>
      <c r="I503" s="153"/>
    </row>
    <row r="504" spans="2:9" s="146" customFormat="1" ht="15.75" customHeight="1" x14ac:dyDescent="0.35">
      <c r="B504" s="153"/>
      <c r="C504" s="153"/>
      <c r="D504" s="153"/>
      <c r="E504" s="153"/>
      <c r="F504" s="153"/>
      <c r="G504" s="153"/>
      <c r="H504" s="153"/>
      <c r="I504" s="153"/>
    </row>
    <row r="505" spans="2:9" s="146" customFormat="1" ht="15.75" customHeight="1" x14ac:dyDescent="0.35">
      <c r="B505" s="153"/>
      <c r="C505" s="153"/>
      <c r="D505" s="153"/>
      <c r="E505" s="153"/>
      <c r="F505" s="153"/>
      <c r="G505" s="153"/>
      <c r="H505" s="153"/>
      <c r="I505" s="153"/>
    </row>
    <row r="506" spans="2:9" s="146" customFormat="1" ht="15.75" customHeight="1" x14ac:dyDescent="0.35">
      <c r="B506" s="153"/>
      <c r="C506" s="153"/>
      <c r="D506" s="153"/>
      <c r="E506" s="153"/>
      <c r="F506" s="153"/>
      <c r="G506" s="153"/>
      <c r="H506" s="153"/>
      <c r="I506" s="153"/>
    </row>
    <row r="507" spans="2:9" s="146" customFormat="1" ht="15.75" customHeight="1" x14ac:dyDescent="0.35">
      <c r="B507" s="153"/>
      <c r="C507" s="153"/>
      <c r="D507" s="153"/>
      <c r="E507" s="153"/>
      <c r="F507" s="153"/>
      <c r="G507" s="153"/>
      <c r="H507" s="153"/>
      <c r="I507" s="153"/>
    </row>
    <row r="508" spans="2:9" s="146" customFormat="1" ht="15.75" customHeight="1" x14ac:dyDescent="0.35">
      <c r="B508" s="153"/>
      <c r="C508" s="153"/>
      <c r="D508" s="153"/>
      <c r="E508" s="153"/>
      <c r="F508" s="153"/>
      <c r="G508" s="153"/>
      <c r="H508" s="153"/>
      <c r="I508" s="153"/>
    </row>
    <row r="509" spans="2:9" s="146" customFormat="1" ht="15.75" customHeight="1" x14ac:dyDescent="0.35">
      <c r="B509" s="153"/>
      <c r="C509" s="153"/>
      <c r="D509" s="153"/>
      <c r="E509" s="153"/>
      <c r="F509" s="153"/>
      <c r="G509" s="153"/>
      <c r="H509" s="153"/>
      <c r="I509" s="153"/>
    </row>
    <row r="510" spans="2:9" s="146" customFormat="1" ht="15.75" customHeight="1" x14ac:dyDescent="0.35">
      <c r="B510" s="153"/>
      <c r="C510" s="153"/>
      <c r="D510" s="153"/>
      <c r="E510" s="153"/>
      <c r="F510" s="153"/>
      <c r="G510" s="153"/>
      <c r="H510" s="153"/>
      <c r="I510" s="153"/>
    </row>
    <row r="511" spans="2:9" s="146" customFormat="1" ht="15.75" customHeight="1" x14ac:dyDescent="0.35">
      <c r="B511" s="153"/>
      <c r="C511" s="153"/>
      <c r="D511" s="153"/>
      <c r="E511" s="153"/>
      <c r="F511" s="153"/>
      <c r="G511" s="153"/>
      <c r="H511" s="153"/>
      <c r="I511" s="153"/>
    </row>
    <row r="512" spans="2:9" s="146" customFormat="1" ht="15.75" customHeight="1" x14ac:dyDescent="0.35">
      <c r="B512" s="153"/>
      <c r="C512" s="153"/>
      <c r="D512" s="153"/>
      <c r="E512" s="153"/>
      <c r="F512" s="153"/>
      <c r="G512" s="153"/>
      <c r="H512" s="153"/>
      <c r="I512" s="153"/>
    </row>
    <row r="513" spans="2:9" s="146" customFormat="1" ht="15.75" customHeight="1" x14ac:dyDescent="0.35">
      <c r="B513" s="153"/>
      <c r="C513" s="153"/>
      <c r="D513" s="153"/>
      <c r="E513" s="153"/>
      <c r="F513" s="153"/>
      <c r="G513" s="153"/>
      <c r="H513" s="153"/>
      <c r="I513" s="153"/>
    </row>
    <row r="514" spans="2:9" s="146" customFormat="1" ht="15.75" customHeight="1" x14ac:dyDescent="0.35">
      <c r="B514" s="153"/>
      <c r="C514" s="153"/>
      <c r="D514" s="153"/>
      <c r="E514" s="153"/>
      <c r="F514" s="153"/>
      <c r="G514" s="153"/>
      <c r="H514" s="153"/>
      <c r="I514" s="153"/>
    </row>
    <row r="515" spans="2:9" s="146" customFormat="1" ht="15.75" customHeight="1" x14ac:dyDescent="0.35">
      <c r="B515" s="153"/>
      <c r="C515" s="153"/>
      <c r="D515" s="153"/>
      <c r="E515" s="153"/>
      <c r="F515" s="153"/>
      <c r="G515" s="153"/>
      <c r="H515" s="153"/>
      <c r="I515" s="153"/>
    </row>
    <row r="516" spans="2:9" s="146" customFormat="1" ht="15.75" customHeight="1" x14ac:dyDescent="0.35">
      <c r="B516" s="153"/>
      <c r="C516" s="153"/>
      <c r="D516" s="153"/>
      <c r="E516" s="153"/>
      <c r="F516" s="153"/>
      <c r="G516" s="153"/>
      <c r="H516" s="153"/>
      <c r="I516" s="153"/>
    </row>
    <row r="517" spans="2:9" s="146" customFormat="1" ht="15.75" customHeight="1" x14ac:dyDescent="0.35">
      <c r="B517" s="153"/>
      <c r="C517" s="153"/>
      <c r="D517" s="153"/>
      <c r="E517" s="153"/>
      <c r="F517" s="153"/>
      <c r="G517" s="153"/>
      <c r="H517" s="153"/>
      <c r="I517" s="153"/>
    </row>
    <row r="518" spans="2:9" s="146" customFormat="1" ht="15.75" customHeight="1" x14ac:dyDescent="0.35">
      <c r="B518" s="153"/>
      <c r="C518" s="153"/>
      <c r="D518" s="153"/>
      <c r="E518" s="153"/>
      <c r="F518" s="153"/>
      <c r="G518" s="153"/>
      <c r="H518" s="153"/>
      <c r="I518" s="153"/>
    </row>
    <row r="519" spans="2:9" s="146" customFormat="1" ht="15.75" customHeight="1" x14ac:dyDescent="0.35">
      <c r="B519" s="153"/>
      <c r="C519" s="153"/>
      <c r="D519" s="153"/>
      <c r="E519" s="153"/>
      <c r="F519" s="153"/>
      <c r="G519" s="153"/>
      <c r="H519" s="153"/>
      <c r="I519" s="153"/>
    </row>
    <row r="520" spans="2:9" s="146" customFormat="1" ht="15.75" customHeight="1" x14ac:dyDescent="0.35">
      <c r="B520" s="153"/>
      <c r="C520" s="153"/>
      <c r="D520" s="153"/>
      <c r="E520" s="153"/>
      <c r="F520" s="153"/>
      <c r="G520" s="153"/>
      <c r="H520" s="153"/>
      <c r="I520" s="153"/>
    </row>
    <row r="521" spans="2:9" s="146" customFormat="1" ht="15.75" customHeight="1" x14ac:dyDescent="0.35">
      <c r="B521" s="153"/>
      <c r="C521" s="153"/>
      <c r="D521" s="153"/>
      <c r="E521" s="153"/>
      <c r="F521" s="153"/>
      <c r="G521" s="153"/>
      <c r="H521" s="153"/>
      <c r="I521" s="153"/>
    </row>
    <row r="522" spans="2:9" s="146" customFormat="1" ht="15.75" customHeight="1" x14ac:dyDescent="0.35">
      <c r="B522" s="153"/>
      <c r="C522" s="153"/>
      <c r="D522" s="153"/>
      <c r="E522" s="153"/>
      <c r="F522" s="153"/>
      <c r="G522" s="153"/>
      <c r="H522" s="153"/>
      <c r="I522" s="153"/>
    </row>
    <row r="523" spans="2:9" s="146" customFormat="1" ht="15.75" customHeight="1" x14ac:dyDescent="0.35">
      <c r="B523" s="153"/>
      <c r="C523" s="153"/>
      <c r="D523" s="153"/>
      <c r="E523" s="153"/>
      <c r="F523" s="153"/>
      <c r="G523" s="153"/>
      <c r="H523" s="153"/>
      <c r="I523" s="153"/>
    </row>
    <row r="524" spans="2:9" s="146" customFormat="1" ht="15.75" customHeight="1" x14ac:dyDescent="0.35">
      <c r="B524" s="153"/>
      <c r="C524" s="153"/>
      <c r="D524" s="153"/>
      <c r="E524" s="153"/>
      <c r="F524" s="153"/>
      <c r="G524" s="153"/>
      <c r="H524" s="153"/>
      <c r="I524" s="153"/>
    </row>
    <row r="525" spans="2:9" s="146" customFormat="1" ht="15.75" customHeight="1" x14ac:dyDescent="0.35">
      <c r="B525" s="153"/>
      <c r="C525" s="153"/>
      <c r="D525" s="153"/>
      <c r="E525" s="153"/>
      <c r="F525" s="153"/>
      <c r="G525" s="153"/>
      <c r="H525" s="153"/>
      <c r="I525" s="153"/>
    </row>
    <row r="526" spans="2:9" s="146" customFormat="1" ht="15.75" customHeight="1" x14ac:dyDescent="0.35">
      <c r="B526" s="153"/>
      <c r="C526" s="153"/>
      <c r="D526" s="153"/>
      <c r="E526" s="153"/>
      <c r="F526" s="153"/>
      <c r="G526" s="153"/>
      <c r="H526" s="153"/>
      <c r="I526" s="153"/>
    </row>
    <row r="527" spans="2:9" s="146" customFormat="1" ht="15.75" customHeight="1" x14ac:dyDescent="0.35">
      <c r="B527" s="153"/>
      <c r="C527" s="153"/>
      <c r="D527" s="153"/>
      <c r="E527" s="153"/>
      <c r="F527" s="153"/>
      <c r="G527" s="153"/>
      <c r="H527" s="153"/>
      <c r="I527" s="153"/>
    </row>
    <row r="528" spans="2:9" s="146" customFormat="1" ht="15.75" customHeight="1" x14ac:dyDescent="0.35">
      <c r="B528" s="153"/>
      <c r="C528" s="153"/>
      <c r="D528" s="153"/>
      <c r="E528" s="153"/>
      <c r="F528" s="153"/>
      <c r="G528" s="153"/>
      <c r="H528" s="153"/>
      <c r="I528" s="153"/>
    </row>
    <row r="529" spans="2:9" s="146" customFormat="1" ht="15.75" customHeight="1" x14ac:dyDescent="0.35">
      <c r="B529" s="153"/>
      <c r="C529" s="153"/>
      <c r="D529" s="153"/>
      <c r="E529" s="153"/>
      <c r="F529" s="153"/>
      <c r="G529" s="153"/>
      <c r="H529" s="153"/>
      <c r="I529" s="153"/>
    </row>
    <row r="530" spans="2:9" s="146" customFormat="1" ht="15.75" customHeight="1" x14ac:dyDescent="0.35">
      <c r="B530" s="153"/>
      <c r="C530" s="153"/>
      <c r="D530" s="153"/>
      <c r="E530" s="153"/>
      <c r="F530" s="153"/>
      <c r="G530" s="153"/>
      <c r="H530" s="153"/>
      <c r="I530" s="153"/>
    </row>
    <row r="531" spans="2:9" s="146" customFormat="1" ht="15.75" customHeight="1" x14ac:dyDescent="0.35">
      <c r="B531" s="153"/>
      <c r="C531" s="153"/>
      <c r="D531" s="153"/>
      <c r="E531" s="153"/>
      <c r="F531" s="153"/>
      <c r="G531" s="153"/>
      <c r="H531" s="153"/>
      <c r="I531" s="153"/>
    </row>
    <row r="532" spans="2:9" s="146" customFormat="1" ht="15.75" customHeight="1" x14ac:dyDescent="0.35">
      <c r="B532" s="153"/>
      <c r="C532" s="153"/>
      <c r="D532" s="153"/>
      <c r="E532" s="153"/>
      <c r="F532" s="153"/>
      <c r="G532" s="153"/>
      <c r="H532" s="153"/>
      <c r="I532" s="153"/>
    </row>
    <row r="533" spans="2:9" s="146" customFormat="1" ht="15.75" customHeight="1" x14ac:dyDescent="0.35">
      <c r="B533" s="153"/>
      <c r="C533" s="153"/>
      <c r="D533" s="153"/>
      <c r="E533" s="153"/>
      <c r="F533" s="153"/>
      <c r="G533" s="153"/>
      <c r="H533" s="153"/>
      <c r="I533" s="153"/>
    </row>
    <row r="534" spans="2:9" s="146" customFormat="1" ht="15.75" customHeight="1" x14ac:dyDescent="0.35">
      <c r="B534" s="153"/>
      <c r="C534" s="153"/>
      <c r="D534" s="153"/>
      <c r="E534" s="153"/>
      <c r="F534" s="153"/>
      <c r="G534" s="153"/>
      <c r="H534" s="153"/>
      <c r="I534" s="153"/>
    </row>
    <row r="535" spans="2:9" s="146" customFormat="1" ht="15.75" customHeight="1" x14ac:dyDescent="0.35">
      <c r="B535" s="153"/>
      <c r="C535" s="153"/>
      <c r="D535" s="153"/>
      <c r="E535" s="153"/>
      <c r="F535" s="153"/>
      <c r="G535" s="153"/>
      <c r="H535" s="153"/>
      <c r="I535" s="153"/>
    </row>
    <row r="536" spans="2:9" s="146" customFormat="1" ht="15.75" customHeight="1" x14ac:dyDescent="0.35">
      <c r="B536" s="153"/>
      <c r="C536" s="153"/>
      <c r="D536" s="153"/>
      <c r="E536" s="153"/>
      <c r="F536" s="153"/>
      <c r="G536" s="153"/>
      <c r="H536" s="153"/>
      <c r="I536" s="153"/>
    </row>
    <row r="537" spans="2:9" s="146" customFormat="1" ht="15.75" customHeight="1" x14ac:dyDescent="0.35">
      <c r="B537" s="153"/>
      <c r="C537" s="153"/>
      <c r="D537" s="153"/>
      <c r="E537" s="153"/>
      <c r="F537" s="153"/>
      <c r="G537" s="153"/>
      <c r="H537" s="153"/>
      <c r="I537" s="153"/>
    </row>
    <row r="538" spans="2:9" s="146" customFormat="1" ht="15.75" customHeight="1" x14ac:dyDescent="0.35">
      <c r="B538" s="153"/>
      <c r="C538" s="153"/>
      <c r="D538" s="153"/>
      <c r="E538" s="153"/>
      <c r="F538" s="153"/>
      <c r="G538" s="153"/>
      <c r="H538" s="153"/>
      <c r="I538" s="153"/>
    </row>
    <row r="539" spans="2:9" s="146" customFormat="1" ht="15.75" customHeight="1" x14ac:dyDescent="0.35">
      <c r="B539" s="153"/>
      <c r="C539" s="153"/>
      <c r="D539" s="153"/>
      <c r="E539" s="153"/>
      <c r="F539" s="153"/>
      <c r="G539" s="153"/>
      <c r="H539" s="153"/>
      <c r="I539" s="153"/>
    </row>
    <row r="540" spans="2:9" s="146" customFormat="1" ht="15.75" customHeight="1" x14ac:dyDescent="0.35">
      <c r="B540" s="153"/>
      <c r="C540" s="153"/>
      <c r="D540" s="153"/>
      <c r="E540" s="153"/>
      <c r="F540" s="153"/>
      <c r="G540" s="153"/>
      <c r="H540" s="153"/>
      <c r="I540" s="153"/>
    </row>
    <row r="541" spans="2:9" s="146" customFormat="1" ht="15.75" customHeight="1" x14ac:dyDescent="0.35">
      <c r="B541" s="153"/>
      <c r="C541" s="153"/>
      <c r="D541" s="153"/>
      <c r="E541" s="153"/>
      <c r="F541" s="153"/>
      <c r="G541" s="153"/>
      <c r="H541" s="153"/>
      <c r="I541" s="153"/>
    </row>
    <row r="542" spans="2:9" s="146" customFormat="1" ht="15.75" customHeight="1" x14ac:dyDescent="0.35">
      <c r="B542" s="153"/>
      <c r="C542" s="153"/>
      <c r="D542" s="153"/>
      <c r="E542" s="153"/>
      <c r="F542" s="153"/>
      <c r="G542" s="153"/>
      <c r="H542" s="153"/>
      <c r="I542" s="153"/>
    </row>
    <row r="543" spans="2:9" s="146" customFormat="1" ht="15.75" customHeight="1" x14ac:dyDescent="0.35">
      <c r="B543" s="153"/>
      <c r="C543" s="153"/>
      <c r="D543" s="153"/>
      <c r="E543" s="153"/>
      <c r="F543" s="153"/>
      <c r="G543" s="153"/>
      <c r="H543" s="153"/>
      <c r="I543" s="153"/>
    </row>
    <row r="544" spans="2:9" s="146" customFormat="1" ht="15.75" customHeight="1" x14ac:dyDescent="0.35">
      <c r="B544" s="153"/>
      <c r="C544" s="153"/>
      <c r="D544" s="153"/>
      <c r="E544" s="153"/>
      <c r="F544" s="153"/>
      <c r="G544" s="153"/>
      <c r="H544" s="153"/>
      <c r="I544" s="153"/>
    </row>
    <row r="545" spans="2:9" s="146" customFormat="1" ht="15.75" customHeight="1" x14ac:dyDescent="0.35">
      <c r="B545" s="153"/>
      <c r="C545" s="153"/>
      <c r="D545" s="153"/>
      <c r="E545" s="153"/>
      <c r="F545" s="153"/>
      <c r="G545" s="153"/>
      <c r="H545" s="153"/>
      <c r="I545" s="153"/>
    </row>
    <row r="546" spans="2:9" s="146" customFormat="1" ht="15.75" customHeight="1" x14ac:dyDescent="0.35">
      <c r="B546" s="153"/>
      <c r="C546" s="153"/>
      <c r="D546" s="153"/>
      <c r="E546" s="153"/>
      <c r="F546" s="153"/>
      <c r="G546" s="153"/>
      <c r="H546" s="153"/>
      <c r="I546" s="153"/>
    </row>
    <row r="547" spans="2:9" s="146" customFormat="1" ht="15.75" customHeight="1" x14ac:dyDescent="0.35">
      <c r="B547" s="153"/>
      <c r="C547" s="153"/>
      <c r="D547" s="153"/>
      <c r="E547" s="153"/>
      <c r="F547" s="153"/>
      <c r="G547" s="153"/>
      <c r="H547" s="153"/>
      <c r="I547" s="153"/>
    </row>
    <row r="548" spans="2:9" s="146" customFormat="1" ht="15.75" customHeight="1" x14ac:dyDescent="0.35">
      <c r="B548" s="153"/>
      <c r="C548" s="153"/>
      <c r="D548" s="153"/>
      <c r="E548" s="153"/>
      <c r="F548" s="153"/>
      <c r="G548" s="153"/>
      <c r="H548" s="153"/>
      <c r="I548" s="153"/>
    </row>
    <row r="549" spans="2:9" s="146" customFormat="1" ht="15.75" customHeight="1" x14ac:dyDescent="0.35">
      <c r="B549" s="153"/>
      <c r="C549" s="153"/>
      <c r="D549" s="153"/>
      <c r="E549" s="153"/>
      <c r="F549" s="153"/>
      <c r="G549" s="153"/>
      <c r="H549" s="153"/>
      <c r="I549" s="153"/>
    </row>
    <row r="550" spans="2:9" s="146" customFormat="1" ht="15.75" customHeight="1" x14ac:dyDescent="0.35">
      <c r="B550" s="153"/>
      <c r="C550" s="153"/>
      <c r="D550" s="153"/>
      <c r="E550" s="153"/>
      <c r="F550" s="153"/>
      <c r="G550" s="153"/>
      <c r="H550" s="153"/>
      <c r="I550" s="153"/>
    </row>
    <row r="551" spans="2:9" s="146" customFormat="1" ht="15.75" customHeight="1" x14ac:dyDescent="0.35">
      <c r="B551" s="153"/>
      <c r="C551" s="153"/>
      <c r="D551" s="153"/>
      <c r="E551" s="153"/>
      <c r="F551" s="153"/>
      <c r="G551" s="153"/>
      <c r="H551" s="153"/>
      <c r="I551" s="153"/>
    </row>
    <row r="552" spans="2:9" s="146" customFormat="1" ht="15.75" customHeight="1" x14ac:dyDescent="0.35">
      <c r="B552" s="153"/>
      <c r="C552" s="153"/>
      <c r="D552" s="153"/>
      <c r="E552" s="153"/>
      <c r="F552" s="153"/>
      <c r="G552" s="153"/>
      <c r="H552" s="153"/>
      <c r="I552" s="153"/>
    </row>
    <row r="553" spans="2:9" s="146" customFormat="1" ht="15.75" customHeight="1" x14ac:dyDescent="0.35">
      <c r="B553" s="153"/>
      <c r="C553" s="153"/>
      <c r="D553" s="153"/>
      <c r="E553" s="153"/>
      <c r="F553" s="153"/>
      <c r="G553" s="153"/>
      <c r="H553" s="153"/>
      <c r="I553" s="153"/>
    </row>
    <row r="554" spans="2:9" s="146" customFormat="1" ht="15.75" customHeight="1" x14ac:dyDescent="0.35">
      <c r="B554" s="153"/>
      <c r="C554" s="153"/>
      <c r="D554" s="153"/>
      <c r="E554" s="153"/>
      <c r="F554" s="153"/>
      <c r="G554" s="153"/>
      <c r="H554" s="153"/>
      <c r="I554" s="153"/>
    </row>
    <row r="555" spans="2:9" s="146" customFormat="1" ht="15.75" customHeight="1" x14ac:dyDescent="0.35">
      <c r="B555" s="153"/>
      <c r="C555" s="153"/>
      <c r="D555" s="153"/>
      <c r="E555" s="153"/>
      <c r="F555" s="153"/>
      <c r="G555" s="153"/>
      <c r="H555" s="153"/>
      <c r="I555" s="153"/>
    </row>
    <row r="556" spans="2:9" s="146" customFormat="1" ht="15.75" customHeight="1" x14ac:dyDescent="0.35">
      <c r="B556" s="153"/>
      <c r="C556" s="153"/>
      <c r="D556" s="153"/>
      <c r="E556" s="153"/>
      <c r="F556" s="153"/>
      <c r="G556" s="153"/>
      <c r="H556" s="153"/>
      <c r="I556" s="153"/>
    </row>
    <row r="557" spans="2:9" s="146" customFormat="1" ht="15.75" customHeight="1" x14ac:dyDescent="0.35">
      <c r="B557" s="153"/>
      <c r="C557" s="153"/>
      <c r="D557" s="153"/>
      <c r="E557" s="153"/>
      <c r="F557" s="153"/>
      <c r="G557" s="153"/>
      <c r="H557" s="153"/>
      <c r="I557" s="153"/>
    </row>
    <row r="558" spans="2:9" s="146" customFormat="1" ht="15.75" customHeight="1" x14ac:dyDescent="0.35">
      <c r="B558" s="153"/>
      <c r="C558" s="153"/>
      <c r="D558" s="153"/>
      <c r="E558" s="153"/>
      <c r="F558" s="153"/>
      <c r="G558" s="153"/>
      <c r="H558" s="153"/>
      <c r="I558" s="153"/>
    </row>
    <row r="559" spans="2:9" s="146" customFormat="1" ht="15.75" customHeight="1" x14ac:dyDescent="0.35">
      <c r="B559" s="153"/>
      <c r="C559" s="153"/>
      <c r="D559" s="153"/>
      <c r="E559" s="153"/>
      <c r="F559" s="153"/>
      <c r="G559" s="153"/>
      <c r="H559" s="153"/>
      <c r="I559" s="153"/>
    </row>
    <row r="560" spans="2:9" s="146" customFormat="1" ht="15.75" customHeight="1" x14ac:dyDescent="0.35">
      <c r="B560" s="153"/>
      <c r="C560" s="153"/>
      <c r="D560" s="153"/>
      <c r="E560" s="153"/>
      <c r="F560" s="153"/>
      <c r="G560" s="153"/>
      <c r="H560" s="153"/>
      <c r="I560" s="153"/>
    </row>
    <row r="561" spans="2:9" s="146" customFormat="1" ht="15.75" customHeight="1" x14ac:dyDescent="0.35">
      <c r="B561" s="153"/>
      <c r="C561" s="153"/>
      <c r="D561" s="153"/>
      <c r="E561" s="153"/>
      <c r="F561" s="153"/>
      <c r="G561" s="153"/>
      <c r="H561" s="153"/>
      <c r="I561" s="153"/>
    </row>
    <row r="562" spans="2:9" s="146" customFormat="1" ht="15.75" customHeight="1" x14ac:dyDescent="0.35">
      <c r="B562" s="153"/>
      <c r="C562" s="153"/>
      <c r="D562" s="153"/>
      <c r="E562" s="153"/>
      <c r="F562" s="153"/>
      <c r="G562" s="153"/>
      <c r="H562" s="153"/>
      <c r="I562" s="153"/>
    </row>
    <row r="563" spans="2:9" s="146" customFormat="1" ht="15.75" customHeight="1" x14ac:dyDescent="0.35">
      <c r="B563" s="153"/>
      <c r="C563" s="153"/>
      <c r="D563" s="153"/>
      <c r="E563" s="153"/>
      <c r="F563" s="153"/>
      <c r="G563" s="153"/>
      <c r="H563" s="153"/>
      <c r="I563" s="153"/>
    </row>
    <row r="564" spans="2:9" s="146" customFormat="1" ht="15.75" customHeight="1" x14ac:dyDescent="0.35">
      <c r="B564" s="153"/>
      <c r="C564" s="153"/>
      <c r="D564" s="153"/>
      <c r="E564" s="153"/>
      <c r="F564" s="153"/>
      <c r="G564" s="153"/>
      <c r="H564" s="153"/>
      <c r="I564" s="153"/>
    </row>
    <row r="565" spans="2:9" s="146" customFormat="1" ht="15.75" customHeight="1" x14ac:dyDescent="0.35">
      <c r="B565" s="153"/>
      <c r="C565" s="153"/>
      <c r="D565" s="153"/>
      <c r="E565" s="153"/>
      <c r="F565" s="153"/>
      <c r="G565" s="153"/>
      <c r="H565" s="153"/>
      <c r="I565" s="153"/>
    </row>
    <row r="566" spans="2:9" s="146" customFormat="1" ht="15.75" customHeight="1" x14ac:dyDescent="0.35">
      <c r="B566" s="153"/>
      <c r="C566" s="153"/>
      <c r="D566" s="153"/>
      <c r="E566" s="153"/>
      <c r="F566" s="153"/>
      <c r="G566" s="153"/>
      <c r="H566" s="153"/>
      <c r="I566" s="153"/>
    </row>
    <row r="567" spans="2:9" s="146" customFormat="1" ht="15.75" customHeight="1" x14ac:dyDescent="0.35">
      <c r="B567" s="153"/>
      <c r="C567" s="153"/>
      <c r="D567" s="153"/>
      <c r="E567" s="153"/>
      <c r="F567" s="153"/>
      <c r="G567" s="153"/>
      <c r="H567" s="153"/>
      <c r="I567" s="153"/>
    </row>
    <row r="568" spans="2:9" s="146" customFormat="1" ht="15.75" customHeight="1" x14ac:dyDescent="0.35">
      <c r="B568" s="153"/>
      <c r="C568" s="153"/>
      <c r="D568" s="153"/>
      <c r="E568" s="153"/>
      <c r="F568" s="153"/>
      <c r="G568" s="153"/>
      <c r="H568" s="153"/>
      <c r="I568" s="153"/>
    </row>
    <row r="569" spans="2:9" s="146" customFormat="1" ht="15.75" customHeight="1" x14ac:dyDescent="0.35">
      <c r="B569" s="153"/>
      <c r="C569" s="153"/>
      <c r="D569" s="153"/>
      <c r="E569" s="153"/>
      <c r="F569" s="153"/>
      <c r="G569" s="153"/>
      <c r="H569" s="153"/>
      <c r="I569" s="153"/>
    </row>
    <row r="570" spans="2:9" s="146" customFormat="1" ht="15.75" customHeight="1" x14ac:dyDescent="0.35">
      <c r="B570" s="153"/>
      <c r="C570" s="153"/>
      <c r="D570" s="153"/>
      <c r="E570" s="153"/>
      <c r="F570" s="153"/>
      <c r="G570" s="153"/>
      <c r="H570" s="153"/>
      <c r="I570" s="153"/>
    </row>
    <row r="571" spans="2:9" s="146" customFormat="1" ht="15.75" customHeight="1" x14ac:dyDescent="0.35">
      <c r="B571" s="153"/>
      <c r="C571" s="153"/>
      <c r="D571" s="153"/>
      <c r="E571" s="153"/>
      <c r="F571" s="153"/>
      <c r="G571" s="153"/>
      <c r="H571" s="153"/>
      <c r="I571" s="153"/>
    </row>
    <row r="572" spans="2:9" s="146" customFormat="1" ht="15.75" customHeight="1" x14ac:dyDescent="0.35">
      <c r="B572" s="153"/>
      <c r="C572" s="153"/>
      <c r="D572" s="153"/>
      <c r="E572" s="153"/>
      <c r="F572" s="153"/>
      <c r="G572" s="153"/>
      <c r="H572" s="153"/>
      <c r="I572" s="153"/>
    </row>
    <row r="573" spans="2:9" s="146" customFormat="1" ht="15.75" customHeight="1" x14ac:dyDescent="0.35">
      <c r="B573" s="153"/>
      <c r="C573" s="153"/>
      <c r="D573" s="153"/>
      <c r="E573" s="153"/>
      <c r="F573" s="153"/>
      <c r="G573" s="153"/>
      <c r="H573" s="153"/>
      <c r="I573" s="153"/>
    </row>
    <row r="574" spans="2:9" s="146" customFormat="1" ht="15.75" customHeight="1" x14ac:dyDescent="0.35">
      <c r="B574" s="153"/>
      <c r="C574" s="153"/>
      <c r="D574" s="153"/>
      <c r="E574" s="153"/>
      <c r="F574" s="153"/>
      <c r="G574" s="153"/>
      <c r="H574" s="153"/>
      <c r="I574" s="153"/>
    </row>
    <row r="575" spans="2:9" s="146" customFormat="1" ht="15.75" customHeight="1" x14ac:dyDescent="0.35">
      <c r="B575" s="153"/>
      <c r="C575" s="153"/>
      <c r="D575" s="153"/>
      <c r="E575" s="153"/>
      <c r="F575" s="153"/>
      <c r="G575" s="153"/>
      <c r="H575" s="153"/>
      <c r="I575" s="153"/>
    </row>
    <row r="576" spans="2:9" s="146" customFormat="1" ht="15.75" customHeight="1" x14ac:dyDescent="0.35">
      <c r="B576" s="153"/>
      <c r="C576" s="153"/>
      <c r="D576" s="153"/>
      <c r="E576" s="153"/>
      <c r="F576" s="153"/>
      <c r="G576" s="153"/>
      <c r="H576" s="153"/>
      <c r="I576" s="153"/>
    </row>
    <row r="577" spans="2:9" s="146" customFormat="1" ht="15.75" customHeight="1" x14ac:dyDescent="0.35">
      <c r="B577" s="153"/>
      <c r="C577" s="153"/>
      <c r="D577" s="153"/>
      <c r="E577" s="153"/>
      <c r="F577" s="153"/>
      <c r="G577" s="153"/>
      <c r="H577" s="153"/>
      <c r="I577" s="153"/>
    </row>
    <row r="578" spans="2:9" s="146" customFormat="1" ht="15.75" customHeight="1" x14ac:dyDescent="0.35">
      <c r="B578" s="153"/>
      <c r="C578" s="153"/>
      <c r="D578" s="153"/>
      <c r="E578" s="153"/>
      <c r="F578" s="153"/>
      <c r="G578" s="153"/>
      <c r="H578" s="153"/>
      <c r="I578" s="153"/>
    </row>
    <row r="579" spans="2:9" s="146" customFormat="1" ht="15.75" customHeight="1" x14ac:dyDescent="0.35">
      <c r="B579" s="153"/>
      <c r="C579" s="153"/>
      <c r="D579" s="153"/>
      <c r="E579" s="153"/>
      <c r="F579" s="153"/>
      <c r="G579" s="153"/>
      <c r="H579" s="153"/>
      <c r="I579" s="153"/>
    </row>
    <row r="580" spans="2:9" s="146" customFormat="1" ht="15.75" customHeight="1" x14ac:dyDescent="0.35">
      <c r="B580" s="153"/>
      <c r="C580" s="153"/>
      <c r="D580" s="153"/>
      <c r="E580" s="153"/>
      <c r="F580" s="153"/>
      <c r="G580" s="153"/>
      <c r="H580" s="153"/>
      <c r="I580" s="153"/>
    </row>
    <row r="581" spans="2:9" s="146" customFormat="1" ht="15.75" customHeight="1" x14ac:dyDescent="0.35">
      <c r="B581" s="153"/>
      <c r="C581" s="153"/>
      <c r="D581" s="153"/>
      <c r="E581" s="153"/>
      <c r="F581" s="153"/>
      <c r="G581" s="153"/>
      <c r="H581" s="153"/>
      <c r="I581" s="153"/>
    </row>
    <row r="582" spans="2:9" s="146" customFormat="1" ht="15.75" customHeight="1" x14ac:dyDescent="0.35">
      <c r="B582" s="153"/>
      <c r="C582" s="153"/>
      <c r="D582" s="153"/>
      <c r="E582" s="153"/>
      <c r="F582" s="153"/>
      <c r="G582" s="153"/>
      <c r="H582" s="153"/>
      <c r="I582" s="153"/>
    </row>
    <row r="583" spans="2:9" s="146" customFormat="1" ht="15.75" customHeight="1" x14ac:dyDescent="0.35">
      <c r="B583" s="153"/>
      <c r="C583" s="153"/>
      <c r="D583" s="153"/>
      <c r="E583" s="153"/>
      <c r="F583" s="153"/>
      <c r="G583" s="153"/>
      <c r="H583" s="153"/>
      <c r="I583" s="153"/>
    </row>
    <row r="584" spans="2:9" s="146" customFormat="1" ht="15.75" customHeight="1" x14ac:dyDescent="0.35">
      <c r="B584" s="153"/>
      <c r="C584" s="153"/>
      <c r="D584" s="153"/>
      <c r="E584" s="153"/>
      <c r="F584" s="153"/>
      <c r="G584" s="153"/>
      <c r="H584" s="153"/>
      <c r="I584" s="153"/>
    </row>
    <row r="585" spans="2:9" s="146" customFormat="1" ht="15.75" customHeight="1" x14ac:dyDescent="0.35">
      <c r="B585" s="153"/>
      <c r="C585" s="153"/>
      <c r="D585" s="153"/>
      <c r="E585" s="153"/>
      <c r="F585" s="153"/>
      <c r="G585" s="153"/>
      <c r="H585" s="153"/>
      <c r="I585" s="153"/>
    </row>
    <row r="586" spans="2:9" s="146" customFormat="1" ht="15.75" customHeight="1" x14ac:dyDescent="0.35">
      <c r="B586" s="153"/>
      <c r="C586" s="153"/>
      <c r="D586" s="153"/>
      <c r="E586" s="153"/>
      <c r="F586" s="153"/>
      <c r="G586" s="153"/>
      <c r="H586" s="153"/>
      <c r="I586" s="153"/>
    </row>
    <row r="587" spans="2:9" s="146" customFormat="1" ht="15.75" customHeight="1" x14ac:dyDescent="0.35">
      <c r="B587" s="153"/>
      <c r="C587" s="153"/>
      <c r="D587" s="153"/>
      <c r="E587" s="153"/>
      <c r="F587" s="153"/>
      <c r="G587" s="153"/>
      <c r="H587" s="153"/>
      <c r="I587" s="153"/>
    </row>
    <row r="588" spans="2:9" s="146" customFormat="1" ht="15.75" customHeight="1" x14ac:dyDescent="0.35">
      <c r="B588" s="153"/>
      <c r="C588" s="153"/>
      <c r="D588" s="153"/>
      <c r="E588" s="153"/>
      <c r="F588" s="153"/>
      <c r="G588" s="153"/>
      <c r="H588" s="153"/>
      <c r="I588" s="153"/>
    </row>
    <row r="589" spans="2:9" s="146" customFormat="1" ht="15.75" customHeight="1" x14ac:dyDescent="0.35">
      <c r="B589" s="153"/>
      <c r="C589" s="153"/>
      <c r="D589" s="153"/>
      <c r="E589" s="153"/>
      <c r="F589" s="153"/>
      <c r="G589" s="153"/>
      <c r="H589" s="153"/>
      <c r="I589" s="153"/>
    </row>
    <row r="590" spans="2:9" s="146" customFormat="1" ht="15.75" customHeight="1" x14ac:dyDescent="0.35">
      <c r="B590" s="153"/>
      <c r="C590" s="153"/>
      <c r="D590" s="153"/>
      <c r="E590" s="153"/>
      <c r="F590" s="153"/>
      <c r="G590" s="153"/>
      <c r="H590" s="153"/>
      <c r="I590" s="153"/>
    </row>
    <row r="591" spans="2:9" s="146" customFormat="1" ht="15.75" customHeight="1" x14ac:dyDescent="0.35">
      <c r="B591" s="153"/>
      <c r="C591" s="153"/>
      <c r="D591" s="153"/>
      <c r="E591" s="153"/>
      <c r="F591" s="153"/>
      <c r="G591" s="153"/>
      <c r="H591" s="153"/>
      <c r="I591" s="153"/>
    </row>
    <row r="592" spans="2:9" s="146" customFormat="1" ht="15.75" customHeight="1" x14ac:dyDescent="0.35">
      <c r="B592" s="153"/>
      <c r="C592" s="153"/>
      <c r="D592" s="153"/>
      <c r="E592" s="153"/>
      <c r="F592" s="153"/>
      <c r="G592" s="153"/>
      <c r="H592" s="153"/>
      <c r="I592" s="153"/>
    </row>
    <row r="593" spans="2:9" s="146" customFormat="1" ht="15.75" customHeight="1" x14ac:dyDescent="0.35">
      <c r="B593" s="153"/>
      <c r="C593" s="153"/>
      <c r="D593" s="153"/>
      <c r="E593" s="153"/>
      <c r="F593" s="153"/>
      <c r="G593" s="153"/>
      <c r="H593" s="153"/>
      <c r="I593" s="153"/>
    </row>
    <row r="594" spans="2:9" s="146" customFormat="1" ht="15.75" customHeight="1" x14ac:dyDescent="0.35">
      <c r="B594" s="153"/>
      <c r="C594" s="153"/>
      <c r="D594" s="153"/>
      <c r="E594" s="153"/>
      <c r="F594" s="153"/>
      <c r="G594" s="153"/>
      <c r="H594" s="153"/>
      <c r="I594" s="153"/>
    </row>
    <row r="595" spans="2:9" s="146" customFormat="1" ht="15.75" customHeight="1" x14ac:dyDescent="0.35">
      <c r="B595" s="153"/>
      <c r="C595" s="153"/>
      <c r="D595" s="153"/>
      <c r="E595" s="153"/>
      <c r="F595" s="153"/>
      <c r="G595" s="153"/>
      <c r="H595" s="153"/>
      <c r="I595" s="153"/>
    </row>
    <row r="596" spans="2:9" s="146" customFormat="1" ht="15.75" customHeight="1" x14ac:dyDescent="0.35">
      <c r="B596" s="153"/>
      <c r="C596" s="153"/>
      <c r="D596" s="153"/>
      <c r="E596" s="153"/>
      <c r="F596" s="153"/>
      <c r="G596" s="153"/>
      <c r="H596" s="153"/>
      <c r="I596" s="153"/>
    </row>
    <row r="597" spans="2:9" s="146" customFormat="1" ht="15.75" customHeight="1" x14ac:dyDescent="0.35">
      <c r="B597" s="153"/>
      <c r="C597" s="153"/>
      <c r="D597" s="153"/>
      <c r="E597" s="153"/>
      <c r="F597" s="153"/>
      <c r="G597" s="153"/>
      <c r="H597" s="153"/>
      <c r="I597" s="153"/>
    </row>
    <row r="598" spans="2:9" s="146" customFormat="1" ht="15.75" customHeight="1" x14ac:dyDescent="0.35">
      <c r="B598" s="153"/>
      <c r="C598" s="153"/>
      <c r="D598" s="153"/>
      <c r="E598" s="153"/>
      <c r="F598" s="153"/>
      <c r="G598" s="153"/>
      <c r="H598" s="153"/>
      <c r="I598" s="153"/>
    </row>
    <row r="599" spans="2:9" s="146" customFormat="1" ht="15.75" customHeight="1" x14ac:dyDescent="0.35">
      <c r="B599" s="153"/>
      <c r="C599" s="153"/>
      <c r="D599" s="153"/>
      <c r="E599" s="153"/>
      <c r="F599" s="153"/>
      <c r="G599" s="153"/>
      <c r="H599" s="153"/>
      <c r="I599" s="153"/>
    </row>
    <row r="600" spans="2:9" s="146" customFormat="1" ht="15.75" customHeight="1" x14ac:dyDescent="0.35">
      <c r="B600" s="153"/>
      <c r="C600" s="153"/>
      <c r="D600" s="153"/>
      <c r="E600" s="153"/>
      <c r="F600" s="153"/>
      <c r="G600" s="153"/>
      <c r="H600" s="153"/>
      <c r="I600" s="153"/>
    </row>
    <row r="601" spans="2:9" s="146" customFormat="1" ht="15.75" customHeight="1" x14ac:dyDescent="0.35">
      <c r="B601" s="153"/>
      <c r="C601" s="153"/>
      <c r="D601" s="153"/>
      <c r="E601" s="153"/>
      <c r="F601" s="153"/>
      <c r="G601" s="153"/>
      <c r="H601" s="153"/>
      <c r="I601" s="153"/>
    </row>
    <row r="602" spans="2:9" s="146" customFormat="1" ht="15.75" customHeight="1" x14ac:dyDescent="0.35">
      <c r="B602" s="153"/>
      <c r="C602" s="153"/>
      <c r="D602" s="153"/>
      <c r="E602" s="153"/>
      <c r="F602" s="153"/>
      <c r="G602" s="153"/>
      <c r="H602" s="153"/>
      <c r="I602" s="153"/>
    </row>
    <row r="603" spans="2:9" s="146" customFormat="1" ht="15.75" customHeight="1" x14ac:dyDescent="0.35">
      <c r="B603" s="153"/>
      <c r="C603" s="153"/>
      <c r="D603" s="153"/>
      <c r="E603" s="153"/>
      <c r="F603" s="153"/>
      <c r="G603" s="153"/>
      <c r="H603" s="153"/>
      <c r="I603" s="153"/>
    </row>
    <row r="604" spans="2:9" s="146" customFormat="1" ht="15.75" customHeight="1" x14ac:dyDescent="0.35">
      <c r="B604" s="153"/>
      <c r="C604" s="153"/>
      <c r="D604" s="153"/>
      <c r="E604" s="153"/>
      <c r="F604" s="153"/>
      <c r="G604" s="153"/>
      <c r="H604" s="153"/>
      <c r="I604" s="153"/>
    </row>
    <row r="605" spans="2:9" s="146" customFormat="1" ht="15.75" customHeight="1" x14ac:dyDescent="0.35">
      <c r="B605" s="153"/>
      <c r="C605" s="153"/>
      <c r="D605" s="153"/>
      <c r="E605" s="153"/>
      <c r="F605" s="153"/>
      <c r="G605" s="153"/>
      <c r="H605" s="153"/>
      <c r="I605" s="153"/>
    </row>
    <row r="606" spans="2:9" s="146" customFormat="1" ht="15.75" customHeight="1" x14ac:dyDescent="0.35">
      <c r="B606" s="153"/>
      <c r="C606" s="153"/>
      <c r="D606" s="153"/>
      <c r="E606" s="153"/>
      <c r="F606" s="153"/>
      <c r="G606" s="153"/>
      <c r="H606" s="153"/>
      <c r="I606" s="153"/>
    </row>
    <row r="607" spans="2:9" s="146" customFormat="1" ht="15.75" customHeight="1" x14ac:dyDescent="0.35">
      <c r="B607" s="153"/>
      <c r="C607" s="153"/>
      <c r="D607" s="153"/>
      <c r="E607" s="153"/>
      <c r="F607" s="153"/>
      <c r="G607" s="153"/>
      <c r="H607" s="153"/>
      <c r="I607" s="153"/>
    </row>
    <row r="608" spans="2:9" s="146" customFormat="1" ht="15.75" customHeight="1" x14ac:dyDescent="0.35">
      <c r="B608" s="153"/>
      <c r="C608" s="153"/>
      <c r="D608" s="153"/>
      <c r="E608" s="153"/>
      <c r="F608" s="153"/>
      <c r="G608" s="153"/>
      <c r="H608" s="153"/>
      <c r="I608" s="153"/>
    </row>
    <row r="609" spans="2:9" s="146" customFormat="1" ht="15.75" customHeight="1" x14ac:dyDescent="0.35">
      <c r="B609" s="153"/>
      <c r="C609" s="153"/>
      <c r="D609" s="153"/>
      <c r="E609" s="153"/>
      <c r="F609" s="153"/>
      <c r="G609" s="153"/>
      <c r="H609" s="153"/>
      <c r="I609" s="153"/>
    </row>
    <row r="610" spans="2:9" s="146" customFormat="1" ht="15.75" customHeight="1" x14ac:dyDescent="0.35">
      <c r="B610" s="153"/>
      <c r="C610" s="153"/>
      <c r="D610" s="153"/>
      <c r="E610" s="153"/>
      <c r="F610" s="153"/>
      <c r="G610" s="153"/>
      <c r="H610" s="153"/>
      <c r="I610" s="153"/>
    </row>
    <row r="611" spans="2:9" s="146" customFormat="1" ht="15.75" customHeight="1" x14ac:dyDescent="0.35">
      <c r="B611" s="153"/>
      <c r="C611" s="153"/>
      <c r="D611" s="153"/>
      <c r="E611" s="153"/>
      <c r="F611" s="153"/>
      <c r="G611" s="153"/>
      <c r="H611" s="153"/>
      <c r="I611" s="153"/>
    </row>
    <row r="612" spans="2:9" s="146" customFormat="1" ht="15.75" customHeight="1" x14ac:dyDescent="0.35">
      <c r="B612" s="153"/>
      <c r="C612" s="153"/>
      <c r="D612" s="153"/>
      <c r="E612" s="153"/>
      <c r="F612" s="153"/>
      <c r="G612" s="153"/>
      <c r="H612" s="153"/>
      <c r="I612" s="153"/>
    </row>
    <row r="613" spans="2:9" s="146" customFormat="1" ht="15.75" customHeight="1" x14ac:dyDescent="0.35">
      <c r="B613" s="153"/>
      <c r="C613" s="153"/>
      <c r="D613" s="153"/>
      <c r="E613" s="153"/>
      <c r="F613" s="153"/>
      <c r="G613" s="153"/>
      <c r="H613" s="153"/>
      <c r="I613" s="153"/>
    </row>
    <row r="614" spans="2:9" s="146" customFormat="1" ht="15.75" customHeight="1" x14ac:dyDescent="0.35">
      <c r="B614" s="153"/>
      <c r="C614" s="153"/>
      <c r="D614" s="153"/>
      <c r="E614" s="153"/>
      <c r="F614" s="153"/>
      <c r="G614" s="153"/>
      <c r="H614" s="153"/>
      <c r="I614" s="153"/>
    </row>
    <row r="615" spans="2:9" s="146" customFormat="1" ht="15.75" customHeight="1" x14ac:dyDescent="0.35">
      <c r="B615" s="153"/>
      <c r="C615" s="153"/>
      <c r="D615" s="153"/>
      <c r="E615" s="153"/>
      <c r="F615" s="153"/>
      <c r="G615" s="153"/>
      <c r="H615" s="153"/>
      <c r="I615" s="153"/>
    </row>
    <row r="616" spans="2:9" s="146" customFormat="1" ht="15.75" customHeight="1" x14ac:dyDescent="0.35">
      <c r="B616" s="153"/>
      <c r="C616" s="153"/>
      <c r="D616" s="153"/>
      <c r="E616" s="153"/>
      <c r="F616" s="153"/>
      <c r="G616" s="153"/>
      <c r="H616" s="153"/>
      <c r="I616" s="153"/>
    </row>
    <row r="617" spans="2:9" s="146" customFormat="1" ht="15.75" customHeight="1" x14ac:dyDescent="0.35">
      <c r="B617" s="153"/>
      <c r="C617" s="153"/>
      <c r="D617" s="153"/>
      <c r="E617" s="153"/>
      <c r="F617" s="153"/>
      <c r="G617" s="153"/>
      <c r="H617" s="153"/>
      <c r="I617" s="153"/>
    </row>
    <row r="618" spans="2:9" s="146" customFormat="1" ht="15.75" customHeight="1" x14ac:dyDescent="0.35">
      <c r="B618" s="153"/>
      <c r="C618" s="153"/>
      <c r="D618" s="153"/>
      <c r="E618" s="153"/>
      <c r="F618" s="153"/>
      <c r="G618" s="153"/>
      <c r="H618" s="153"/>
      <c r="I618" s="153"/>
    </row>
    <row r="619" spans="2:9" s="146" customFormat="1" ht="15.75" customHeight="1" x14ac:dyDescent="0.35">
      <c r="B619" s="153"/>
      <c r="C619" s="153"/>
      <c r="D619" s="153"/>
      <c r="E619" s="153"/>
      <c r="F619" s="153"/>
      <c r="G619" s="153"/>
      <c r="H619" s="153"/>
      <c r="I619" s="153"/>
    </row>
    <row r="620" spans="2:9" s="146" customFormat="1" ht="15.75" customHeight="1" x14ac:dyDescent="0.35">
      <c r="B620" s="153"/>
      <c r="C620" s="153"/>
      <c r="D620" s="153"/>
      <c r="E620" s="153"/>
      <c r="F620" s="153"/>
      <c r="G620" s="153"/>
      <c r="H620" s="153"/>
      <c r="I620" s="153"/>
    </row>
    <row r="621" spans="2:9" s="146" customFormat="1" ht="15.75" customHeight="1" x14ac:dyDescent="0.35">
      <c r="B621" s="153"/>
      <c r="C621" s="153"/>
      <c r="D621" s="153"/>
      <c r="E621" s="153"/>
      <c r="F621" s="153"/>
      <c r="G621" s="153"/>
      <c r="H621" s="153"/>
      <c r="I621" s="153"/>
    </row>
    <row r="622" spans="2:9" s="146" customFormat="1" ht="15.75" customHeight="1" x14ac:dyDescent="0.35">
      <c r="B622" s="153"/>
      <c r="C622" s="153"/>
      <c r="D622" s="153"/>
      <c r="E622" s="153"/>
      <c r="F622" s="153"/>
      <c r="G622" s="153"/>
      <c r="H622" s="153"/>
      <c r="I622" s="153"/>
    </row>
    <row r="623" spans="2:9" s="146" customFormat="1" ht="15.75" customHeight="1" x14ac:dyDescent="0.35">
      <c r="B623" s="153"/>
      <c r="C623" s="153"/>
      <c r="D623" s="153"/>
      <c r="E623" s="153"/>
      <c r="F623" s="153"/>
      <c r="G623" s="153"/>
      <c r="H623" s="153"/>
      <c r="I623" s="153"/>
    </row>
    <row r="624" spans="2:9" s="146" customFormat="1" ht="15.75" customHeight="1" x14ac:dyDescent="0.35">
      <c r="B624" s="153"/>
      <c r="C624" s="153"/>
      <c r="D624" s="153"/>
      <c r="E624" s="153"/>
      <c r="F624" s="153"/>
      <c r="G624" s="153"/>
      <c r="H624" s="153"/>
      <c r="I624" s="153"/>
    </row>
    <row r="625" spans="2:9" s="146" customFormat="1" ht="15.75" customHeight="1" x14ac:dyDescent="0.35">
      <c r="B625" s="153"/>
      <c r="C625" s="153"/>
      <c r="D625" s="153"/>
      <c r="E625" s="153"/>
      <c r="F625" s="153"/>
      <c r="G625" s="153"/>
      <c r="H625" s="153"/>
      <c r="I625" s="153"/>
    </row>
    <row r="626" spans="2:9" s="146" customFormat="1" ht="15.75" customHeight="1" x14ac:dyDescent="0.35">
      <c r="B626" s="153"/>
      <c r="C626" s="153"/>
      <c r="D626" s="153"/>
      <c r="E626" s="153"/>
      <c r="F626" s="153"/>
      <c r="G626" s="153"/>
      <c r="H626" s="153"/>
      <c r="I626" s="153"/>
    </row>
    <row r="627" spans="2:9" s="146" customFormat="1" ht="15.75" customHeight="1" x14ac:dyDescent="0.35">
      <c r="B627" s="153"/>
      <c r="C627" s="153"/>
      <c r="D627" s="153"/>
      <c r="E627" s="153"/>
      <c r="F627" s="153"/>
      <c r="G627" s="153"/>
      <c r="H627" s="153"/>
      <c r="I627" s="153"/>
    </row>
    <row r="628" spans="2:9" s="146" customFormat="1" ht="15.75" customHeight="1" x14ac:dyDescent="0.35">
      <c r="B628" s="153"/>
      <c r="C628" s="153"/>
      <c r="D628" s="153"/>
      <c r="E628" s="153"/>
      <c r="F628" s="153"/>
      <c r="G628" s="153"/>
      <c r="H628" s="153"/>
      <c r="I628" s="153"/>
    </row>
    <row r="629" spans="2:9" s="146" customFormat="1" ht="15.75" customHeight="1" x14ac:dyDescent="0.35">
      <c r="B629" s="153"/>
      <c r="C629" s="153"/>
      <c r="D629" s="153"/>
      <c r="E629" s="153"/>
      <c r="F629" s="153"/>
      <c r="G629" s="153"/>
      <c r="H629" s="153"/>
      <c r="I629" s="153"/>
    </row>
    <row r="630" spans="2:9" s="146" customFormat="1" ht="15.75" customHeight="1" x14ac:dyDescent="0.35">
      <c r="B630" s="153"/>
      <c r="C630" s="153"/>
      <c r="D630" s="153"/>
      <c r="E630" s="153"/>
      <c r="F630" s="153"/>
      <c r="G630" s="153"/>
      <c r="H630" s="153"/>
      <c r="I630" s="153"/>
    </row>
    <row r="631" spans="2:9" s="146" customFormat="1" ht="15.75" customHeight="1" x14ac:dyDescent="0.35">
      <c r="B631" s="153"/>
      <c r="C631" s="153"/>
      <c r="D631" s="153"/>
      <c r="E631" s="153"/>
      <c r="F631" s="153"/>
      <c r="G631" s="153"/>
      <c r="H631" s="153"/>
      <c r="I631" s="153"/>
    </row>
    <row r="632" spans="2:9" s="146" customFormat="1" ht="15.75" customHeight="1" x14ac:dyDescent="0.35">
      <c r="B632" s="153"/>
      <c r="C632" s="153"/>
      <c r="D632" s="153"/>
      <c r="E632" s="153"/>
      <c r="F632" s="153"/>
      <c r="G632" s="153"/>
      <c r="H632" s="153"/>
      <c r="I632" s="153"/>
    </row>
    <row r="633" spans="2:9" s="146" customFormat="1" ht="15.75" customHeight="1" x14ac:dyDescent="0.35">
      <c r="B633" s="153"/>
      <c r="C633" s="153"/>
      <c r="D633" s="153"/>
      <c r="E633" s="153"/>
      <c r="F633" s="153"/>
      <c r="G633" s="153"/>
      <c r="H633" s="153"/>
      <c r="I633" s="153"/>
    </row>
    <row r="634" spans="2:9" s="146" customFormat="1" ht="15.75" customHeight="1" x14ac:dyDescent="0.35">
      <c r="B634" s="153"/>
      <c r="C634" s="153"/>
      <c r="D634" s="153"/>
      <c r="E634" s="153"/>
      <c r="F634" s="153"/>
      <c r="G634" s="153"/>
      <c r="H634" s="153"/>
      <c r="I634" s="153"/>
    </row>
    <row r="635" spans="2:9" s="146" customFormat="1" ht="15.75" customHeight="1" x14ac:dyDescent="0.35">
      <c r="B635" s="153"/>
      <c r="C635" s="153"/>
      <c r="D635" s="153"/>
      <c r="E635" s="153"/>
      <c r="F635" s="153"/>
      <c r="G635" s="153"/>
      <c r="H635" s="153"/>
      <c r="I635" s="153"/>
    </row>
    <row r="636" spans="2:9" s="146" customFormat="1" ht="15.75" customHeight="1" x14ac:dyDescent="0.35">
      <c r="B636" s="153"/>
      <c r="C636" s="153"/>
      <c r="D636" s="153"/>
      <c r="E636" s="153"/>
      <c r="F636" s="153"/>
      <c r="G636" s="153"/>
      <c r="H636" s="153"/>
      <c r="I636" s="153"/>
    </row>
    <row r="637" spans="2:9" s="146" customFormat="1" ht="15.75" customHeight="1" x14ac:dyDescent="0.35">
      <c r="B637" s="153"/>
      <c r="C637" s="153"/>
      <c r="D637" s="153"/>
      <c r="E637" s="153"/>
      <c r="F637" s="153"/>
      <c r="G637" s="153"/>
      <c r="H637" s="153"/>
      <c r="I637" s="153"/>
    </row>
    <row r="638" spans="2:9" s="146" customFormat="1" ht="15.75" customHeight="1" x14ac:dyDescent="0.35">
      <c r="B638" s="153"/>
      <c r="C638" s="153"/>
      <c r="D638" s="153"/>
      <c r="E638" s="153"/>
      <c r="F638" s="153"/>
      <c r="G638" s="153"/>
      <c r="H638" s="153"/>
      <c r="I638" s="153"/>
    </row>
    <row r="639" spans="2:9" s="146" customFormat="1" ht="15.75" customHeight="1" x14ac:dyDescent="0.35">
      <c r="B639" s="153"/>
      <c r="C639" s="153"/>
      <c r="D639" s="153"/>
      <c r="E639" s="153"/>
      <c r="F639" s="153"/>
      <c r="G639" s="153"/>
      <c r="H639" s="153"/>
      <c r="I639" s="153"/>
    </row>
    <row r="640" spans="2:9" s="146" customFormat="1" ht="15.75" customHeight="1" x14ac:dyDescent="0.35">
      <c r="B640" s="153"/>
      <c r="C640" s="153"/>
      <c r="D640" s="153"/>
      <c r="E640" s="153"/>
      <c r="F640" s="153"/>
      <c r="G640" s="153"/>
      <c r="H640" s="153"/>
      <c r="I640" s="153"/>
    </row>
    <row r="641" spans="2:9" s="146" customFormat="1" ht="15.75" customHeight="1" x14ac:dyDescent="0.35">
      <c r="B641" s="153"/>
      <c r="C641" s="153"/>
      <c r="D641" s="153"/>
      <c r="E641" s="153"/>
      <c r="F641" s="153"/>
      <c r="G641" s="153"/>
      <c r="H641" s="153"/>
      <c r="I641" s="153"/>
    </row>
    <row r="642" spans="2:9" s="146" customFormat="1" ht="15.75" customHeight="1" x14ac:dyDescent="0.35">
      <c r="B642" s="153"/>
      <c r="C642" s="153"/>
      <c r="D642" s="153"/>
      <c r="E642" s="153"/>
      <c r="F642" s="153"/>
      <c r="G642" s="153"/>
      <c r="H642" s="153"/>
      <c r="I642" s="153"/>
    </row>
    <row r="643" spans="2:9" s="146" customFormat="1" ht="15.75" customHeight="1" x14ac:dyDescent="0.35">
      <c r="B643" s="153"/>
      <c r="C643" s="153"/>
      <c r="D643" s="153"/>
      <c r="E643" s="153"/>
      <c r="F643" s="153"/>
      <c r="G643" s="153"/>
      <c r="H643" s="153"/>
      <c r="I643" s="153"/>
    </row>
    <row r="644" spans="2:9" s="146" customFormat="1" ht="15.75" customHeight="1" x14ac:dyDescent="0.35">
      <c r="B644" s="153"/>
      <c r="C644" s="153"/>
      <c r="D644" s="153"/>
      <c r="E644" s="153"/>
      <c r="F644" s="153"/>
      <c r="G644" s="153"/>
      <c r="H644" s="153"/>
      <c r="I644" s="153"/>
    </row>
    <row r="645" spans="2:9" s="146" customFormat="1" ht="15.75" customHeight="1" x14ac:dyDescent="0.35">
      <c r="B645" s="153"/>
      <c r="C645" s="153"/>
      <c r="D645" s="153"/>
      <c r="E645" s="153"/>
      <c r="F645" s="153"/>
      <c r="G645" s="153"/>
      <c r="H645" s="153"/>
      <c r="I645" s="153"/>
    </row>
    <row r="646" spans="2:9" s="146" customFormat="1" ht="15.75" customHeight="1" x14ac:dyDescent="0.35">
      <c r="B646" s="153"/>
      <c r="C646" s="153"/>
      <c r="D646" s="153"/>
      <c r="E646" s="153"/>
      <c r="F646" s="153"/>
      <c r="G646" s="153"/>
      <c r="H646" s="153"/>
      <c r="I646" s="153"/>
    </row>
    <row r="647" spans="2:9" s="146" customFormat="1" ht="15.75" customHeight="1" x14ac:dyDescent="0.35">
      <c r="B647" s="153"/>
      <c r="C647" s="153"/>
      <c r="D647" s="153"/>
      <c r="E647" s="153"/>
      <c r="F647" s="153"/>
      <c r="G647" s="153"/>
      <c r="H647" s="153"/>
      <c r="I647" s="153"/>
    </row>
    <row r="648" spans="2:9" s="146" customFormat="1" ht="15.75" customHeight="1" x14ac:dyDescent="0.35">
      <c r="B648" s="153"/>
      <c r="C648" s="153"/>
      <c r="D648" s="153"/>
      <c r="E648" s="153"/>
      <c r="F648" s="153"/>
      <c r="G648" s="153"/>
      <c r="H648" s="153"/>
      <c r="I648" s="153"/>
    </row>
    <row r="649" spans="2:9" s="146" customFormat="1" ht="15.75" customHeight="1" x14ac:dyDescent="0.35">
      <c r="B649" s="153"/>
      <c r="C649" s="153"/>
      <c r="D649" s="153"/>
      <c r="E649" s="153"/>
      <c r="F649" s="153"/>
      <c r="G649" s="153"/>
      <c r="H649" s="153"/>
      <c r="I649" s="153"/>
    </row>
    <row r="650" spans="2:9" s="146" customFormat="1" ht="15.75" customHeight="1" x14ac:dyDescent="0.35">
      <c r="B650" s="153"/>
      <c r="C650" s="153"/>
      <c r="D650" s="153"/>
      <c r="E650" s="153"/>
      <c r="F650" s="153"/>
      <c r="G650" s="153"/>
      <c r="H650" s="153"/>
      <c r="I650" s="153"/>
    </row>
    <row r="651" spans="2:9" s="146" customFormat="1" ht="15.75" customHeight="1" x14ac:dyDescent="0.35">
      <c r="B651" s="153"/>
      <c r="C651" s="153"/>
      <c r="D651" s="153"/>
      <c r="E651" s="153"/>
      <c r="F651" s="153"/>
      <c r="G651" s="153"/>
      <c r="H651" s="153"/>
      <c r="I651" s="153"/>
    </row>
    <row r="652" spans="2:9" s="146" customFormat="1" ht="15.75" customHeight="1" x14ac:dyDescent="0.35">
      <c r="B652" s="153"/>
      <c r="C652" s="153"/>
      <c r="D652" s="153"/>
      <c r="E652" s="153"/>
      <c r="F652" s="153"/>
      <c r="G652" s="153"/>
      <c r="H652" s="153"/>
      <c r="I652" s="153"/>
    </row>
    <row r="653" spans="2:9" s="146" customFormat="1" ht="15.75" customHeight="1" x14ac:dyDescent="0.35">
      <c r="B653" s="153"/>
      <c r="C653" s="153"/>
      <c r="D653" s="153"/>
      <c r="E653" s="153"/>
      <c r="F653" s="153"/>
      <c r="G653" s="153"/>
      <c r="H653" s="153"/>
      <c r="I653" s="153"/>
    </row>
    <row r="654" spans="2:9" s="146" customFormat="1" ht="15.75" customHeight="1" x14ac:dyDescent="0.35">
      <c r="B654" s="153"/>
      <c r="C654" s="153"/>
      <c r="D654" s="153"/>
      <c r="E654" s="153"/>
      <c r="F654" s="153"/>
      <c r="G654" s="153"/>
      <c r="H654" s="153"/>
      <c r="I654" s="153"/>
    </row>
    <row r="655" spans="2:9" s="146" customFormat="1" ht="15.75" customHeight="1" x14ac:dyDescent="0.35">
      <c r="B655" s="153"/>
      <c r="C655" s="153"/>
      <c r="D655" s="153"/>
      <c r="E655" s="153"/>
      <c r="F655" s="153"/>
      <c r="G655" s="153"/>
      <c r="H655" s="153"/>
      <c r="I655" s="153"/>
    </row>
    <row r="656" spans="2:9" s="146" customFormat="1" ht="15.75" customHeight="1" x14ac:dyDescent="0.35">
      <c r="B656" s="153"/>
      <c r="C656" s="153"/>
      <c r="D656" s="153"/>
      <c r="E656" s="153"/>
      <c r="F656" s="153"/>
      <c r="G656" s="153"/>
      <c r="H656" s="153"/>
      <c r="I656" s="153"/>
    </row>
    <row r="657" spans="2:9" s="146" customFormat="1" ht="15.75" customHeight="1" x14ac:dyDescent="0.35">
      <c r="B657" s="153"/>
      <c r="C657" s="153"/>
      <c r="D657" s="153"/>
      <c r="E657" s="153"/>
      <c r="F657" s="153"/>
      <c r="G657" s="153"/>
      <c r="H657" s="153"/>
      <c r="I657" s="153"/>
    </row>
    <row r="658" spans="2:9" s="146" customFormat="1" ht="15.75" customHeight="1" x14ac:dyDescent="0.35">
      <c r="B658" s="153"/>
      <c r="C658" s="153"/>
      <c r="D658" s="153"/>
      <c r="E658" s="153"/>
      <c r="F658" s="153"/>
      <c r="G658" s="153"/>
      <c r="H658" s="153"/>
      <c r="I658" s="153"/>
    </row>
    <row r="659" spans="2:9" s="146" customFormat="1" ht="15.75" customHeight="1" x14ac:dyDescent="0.35">
      <c r="B659" s="153"/>
      <c r="C659" s="153"/>
      <c r="D659" s="153"/>
      <c r="E659" s="153"/>
      <c r="F659" s="153"/>
      <c r="G659" s="153"/>
      <c r="H659" s="153"/>
      <c r="I659" s="153"/>
    </row>
    <row r="660" spans="2:9" s="146" customFormat="1" ht="15.75" customHeight="1" x14ac:dyDescent="0.35">
      <c r="B660" s="153"/>
      <c r="C660" s="153"/>
      <c r="D660" s="153"/>
      <c r="E660" s="153"/>
      <c r="F660" s="153"/>
      <c r="G660" s="153"/>
      <c r="H660" s="153"/>
      <c r="I660" s="153"/>
    </row>
    <row r="661" spans="2:9" s="146" customFormat="1" ht="15.75" customHeight="1" x14ac:dyDescent="0.35">
      <c r="B661" s="153"/>
      <c r="C661" s="153"/>
      <c r="D661" s="153"/>
      <c r="E661" s="153"/>
      <c r="F661" s="153"/>
      <c r="G661" s="153"/>
      <c r="H661" s="153"/>
      <c r="I661" s="153"/>
    </row>
    <row r="662" spans="2:9" s="146" customFormat="1" ht="15.75" customHeight="1" x14ac:dyDescent="0.35">
      <c r="B662" s="153"/>
      <c r="C662" s="153"/>
      <c r="D662" s="153"/>
      <c r="E662" s="153"/>
      <c r="F662" s="153"/>
      <c r="G662" s="153"/>
      <c r="H662" s="153"/>
      <c r="I662" s="153"/>
    </row>
    <row r="663" spans="2:9" s="146" customFormat="1" ht="15.75" customHeight="1" x14ac:dyDescent="0.35">
      <c r="B663" s="153"/>
      <c r="C663" s="153"/>
      <c r="D663" s="153"/>
      <c r="E663" s="153"/>
      <c r="F663" s="153"/>
      <c r="G663" s="153"/>
      <c r="H663" s="153"/>
      <c r="I663" s="153"/>
    </row>
    <row r="664" spans="2:9" s="146" customFormat="1" ht="15.75" customHeight="1" x14ac:dyDescent="0.35">
      <c r="B664" s="153"/>
      <c r="C664" s="153"/>
      <c r="D664" s="153"/>
      <c r="E664" s="153"/>
      <c r="F664" s="153"/>
      <c r="G664" s="153"/>
      <c r="H664" s="153"/>
      <c r="I664" s="153"/>
    </row>
    <row r="665" spans="2:9" s="146" customFormat="1" ht="15.75" customHeight="1" x14ac:dyDescent="0.35">
      <c r="B665" s="153"/>
      <c r="C665" s="153"/>
      <c r="D665" s="153"/>
      <c r="E665" s="153"/>
      <c r="F665" s="153"/>
      <c r="G665" s="153"/>
      <c r="H665" s="153"/>
      <c r="I665" s="153"/>
    </row>
    <row r="666" spans="2:9" s="146" customFormat="1" ht="15.75" customHeight="1" x14ac:dyDescent="0.35">
      <c r="B666" s="153"/>
      <c r="C666" s="153"/>
      <c r="D666" s="153"/>
      <c r="E666" s="153"/>
      <c r="F666" s="153"/>
      <c r="G666" s="153"/>
      <c r="H666" s="153"/>
      <c r="I666" s="153"/>
    </row>
    <row r="667" spans="2:9" s="146" customFormat="1" ht="15.75" customHeight="1" x14ac:dyDescent="0.35">
      <c r="B667" s="153"/>
      <c r="C667" s="153"/>
      <c r="D667" s="153"/>
      <c r="E667" s="153"/>
      <c r="F667" s="153"/>
      <c r="G667" s="153"/>
      <c r="H667" s="153"/>
      <c r="I667" s="153"/>
    </row>
    <row r="668" spans="2:9" s="146" customFormat="1" ht="15.75" customHeight="1" x14ac:dyDescent="0.35">
      <c r="B668" s="153"/>
      <c r="C668" s="153"/>
      <c r="D668" s="153"/>
      <c r="E668" s="153"/>
      <c r="F668" s="153"/>
      <c r="G668" s="153"/>
      <c r="H668" s="153"/>
      <c r="I668" s="153"/>
    </row>
    <row r="669" spans="2:9" s="146" customFormat="1" ht="15.75" customHeight="1" x14ac:dyDescent="0.35">
      <c r="B669" s="153"/>
      <c r="C669" s="153"/>
      <c r="D669" s="153"/>
      <c r="E669" s="153"/>
      <c r="F669" s="153"/>
      <c r="G669" s="153"/>
      <c r="H669" s="153"/>
      <c r="I669" s="153"/>
    </row>
    <row r="670" spans="2:9" s="146" customFormat="1" ht="15.75" customHeight="1" x14ac:dyDescent="0.35">
      <c r="B670" s="153"/>
      <c r="C670" s="153"/>
      <c r="D670" s="153"/>
      <c r="E670" s="153"/>
      <c r="F670" s="153"/>
      <c r="G670" s="153"/>
      <c r="H670" s="153"/>
      <c r="I670" s="153"/>
    </row>
    <row r="671" spans="2:9" s="146" customFormat="1" ht="15.75" customHeight="1" x14ac:dyDescent="0.35">
      <c r="B671" s="153"/>
      <c r="C671" s="153"/>
      <c r="D671" s="153"/>
      <c r="E671" s="153"/>
      <c r="F671" s="153"/>
      <c r="G671" s="153"/>
      <c r="H671" s="153"/>
      <c r="I671" s="153"/>
    </row>
    <row r="672" spans="2:9" s="146" customFormat="1" ht="15.75" customHeight="1" x14ac:dyDescent="0.35">
      <c r="B672" s="153"/>
      <c r="C672" s="153"/>
      <c r="D672" s="153"/>
      <c r="E672" s="153"/>
      <c r="F672" s="153"/>
      <c r="G672" s="153"/>
      <c r="H672" s="153"/>
      <c r="I672" s="153"/>
    </row>
    <row r="673" spans="2:9" s="146" customFormat="1" ht="15.75" customHeight="1" x14ac:dyDescent="0.35">
      <c r="B673" s="153"/>
      <c r="C673" s="153"/>
      <c r="D673" s="153"/>
      <c r="E673" s="153"/>
      <c r="F673" s="153"/>
      <c r="G673" s="153"/>
      <c r="H673" s="153"/>
      <c r="I673" s="153"/>
    </row>
    <row r="674" spans="2:9" s="146" customFormat="1" ht="15.75" customHeight="1" x14ac:dyDescent="0.35">
      <c r="B674" s="153"/>
      <c r="C674" s="153"/>
      <c r="D674" s="153"/>
      <c r="E674" s="153"/>
      <c r="F674" s="153"/>
      <c r="G674" s="153"/>
      <c r="H674" s="153"/>
      <c r="I674" s="153"/>
    </row>
    <row r="675" spans="2:9" s="146" customFormat="1" ht="15.75" customHeight="1" x14ac:dyDescent="0.35">
      <c r="B675" s="153"/>
      <c r="C675" s="153"/>
      <c r="D675" s="153"/>
      <c r="E675" s="153"/>
      <c r="F675" s="153"/>
      <c r="G675" s="153"/>
      <c r="H675" s="153"/>
      <c r="I675" s="153"/>
    </row>
    <row r="676" spans="2:9" s="146" customFormat="1" ht="15.75" customHeight="1" x14ac:dyDescent="0.35">
      <c r="B676" s="153"/>
      <c r="C676" s="153"/>
      <c r="D676" s="153"/>
      <c r="E676" s="153"/>
      <c r="F676" s="153"/>
      <c r="G676" s="153"/>
      <c r="H676" s="153"/>
      <c r="I676" s="153"/>
    </row>
    <row r="677" spans="2:9" s="146" customFormat="1" ht="15.75" customHeight="1" x14ac:dyDescent="0.35">
      <c r="B677" s="153"/>
      <c r="C677" s="153"/>
      <c r="D677" s="153"/>
      <c r="E677" s="153"/>
      <c r="F677" s="153"/>
      <c r="G677" s="153"/>
      <c r="H677" s="153"/>
      <c r="I677" s="153"/>
    </row>
    <row r="678" spans="2:9" s="146" customFormat="1" ht="15.75" customHeight="1" x14ac:dyDescent="0.35">
      <c r="B678" s="153"/>
      <c r="C678" s="153"/>
      <c r="D678" s="153"/>
      <c r="E678" s="153"/>
      <c r="F678" s="153"/>
      <c r="G678" s="153"/>
      <c r="H678" s="153"/>
      <c r="I678" s="153"/>
    </row>
    <row r="679" spans="2:9" s="146" customFormat="1" ht="15.75" customHeight="1" x14ac:dyDescent="0.35">
      <c r="B679" s="153"/>
      <c r="C679" s="153"/>
      <c r="D679" s="153"/>
      <c r="E679" s="153"/>
      <c r="F679" s="153"/>
      <c r="G679" s="153"/>
      <c r="H679" s="153"/>
      <c r="I679" s="153"/>
    </row>
    <row r="680" spans="2:9" s="146" customFormat="1" ht="15.75" customHeight="1" x14ac:dyDescent="0.35">
      <c r="B680" s="153"/>
      <c r="C680" s="153"/>
      <c r="D680" s="153"/>
      <c r="E680" s="153"/>
      <c r="F680" s="153"/>
      <c r="G680" s="153"/>
      <c r="H680" s="153"/>
      <c r="I680" s="153"/>
    </row>
    <row r="681" spans="2:9" s="146" customFormat="1" ht="15.75" customHeight="1" x14ac:dyDescent="0.35">
      <c r="B681" s="153"/>
      <c r="C681" s="153"/>
      <c r="D681" s="153"/>
      <c r="E681" s="153"/>
      <c r="F681" s="153"/>
      <c r="G681" s="153"/>
      <c r="H681" s="153"/>
      <c r="I681" s="153"/>
    </row>
    <row r="682" spans="2:9" s="146" customFormat="1" ht="15.75" customHeight="1" x14ac:dyDescent="0.35">
      <c r="B682" s="153"/>
      <c r="C682" s="153"/>
      <c r="D682" s="153"/>
      <c r="E682" s="153"/>
      <c r="F682" s="153"/>
      <c r="G682" s="153"/>
      <c r="H682" s="153"/>
      <c r="I682" s="153"/>
    </row>
    <row r="683" spans="2:9" s="146" customFormat="1" ht="15.75" customHeight="1" x14ac:dyDescent="0.35">
      <c r="B683" s="153"/>
      <c r="C683" s="153"/>
      <c r="D683" s="153"/>
      <c r="E683" s="153"/>
      <c r="F683" s="153"/>
      <c r="G683" s="153"/>
      <c r="H683" s="153"/>
      <c r="I683" s="153"/>
    </row>
    <row r="684" spans="2:9" s="146" customFormat="1" ht="15.75" customHeight="1" x14ac:dyDescent="0.35">
      <c r="B684" s="153"/>
      <c r="C684" s="153"/>
      <c r="D684" s="153"/>
      <c r="E684" s="153"/>
      <c r="F684" s="153"/>
      <c r="G684" s="153"/>
      <c r="H684" s="153"/>
      <c r="I684" s="153"/>
    </row>
    <row r="685" spans="2:9" s="146" customFormat="1" ht="15.75" customHeight="1" x14ac:dyDescent="0.35">
      <c r="B685" s="153"/>
      <c r="C685" s="153"/>
      <c r="D685" s="153"/>
      <c r="E685" s="153"/>
      <c r="F685" s="153"/>
      <c r="G685" s="153"/>
      <c r="H685" s="153"/>
      <c r="I685" s="153"/>
    </row>
    <row r="686" spans="2:9" s="146" customFormat="1" ht="15.75" customHeight="1" x14ac:dyDescent="0.35">
      <c r="B686" s="153"/>
      <c r="C686" s="153"/>
      <c r="D686" s="153"/>
      <c r="E686" s="153"/>
      <c r="F686" s="153"/>
      <c r="G686" s="153"/>
      <c r="H686" s="153"/>
      <c r="I686" s="153"/>
    </row>
    <row r="687" spans="2:9" s="146" customFormat="1" ht="15.75" customHeight="1" x14ac:dyDescent="0.35">
      <c r="B687" s="153"/>
      <c r="C687" s="153"/>
      <c r="D687" s="153"/>
      <c r="E687" s="153"/>
      <c r="F687" s="153"/>
      <c r="G687" s="153"/>
      <c r="H687" s="153"/>
      <c r="I687" s="153"/>
    </row>
    <row r="688" spans="2:9" s="146" customFormat="1" ht="15.75" customHeight="1" x14ac:dyDescent="0.35">
      <c r="B688" s="153"/>
      <c r="C688" s="153"/>
      <c r="D688" s="153"/>
      <c r="E688" s="153"/>
      <c r="F688" s="153"/>
      <c r="G688" s="153"/>
      <c r="H688" s="153"/>
      <c r="I688" s="153"/>
    </row>
    <row r="689" spans="2:9" s="146" customFormat="1" ht="15.75" customHeight="1" x14ac:dyDescent="0.35">
      <c r="B689" s="153"/>
      <c r="C689" s="153"/>
      <c r="D689" s="153"/>
      <c r="E689" s="153"/>
      <c r="F689" s="153"/>
      <c r="G689" s="153"/>
      <c r="H689" s="153"/>
      <c r="I689" s="153"/>
    </row>
    <row r="690" spans="2:9" s="146" customFormat="1" ht="15.75" customHeight="1" x14ac:dyDescent="0.35">
      <c r="B690" s="153"/>
      <c r="C690" s="153"/>
      <c r="D690" s="153"/>
      <c r="E690" s="153"/>
      <c r="F690" s="153"/>
      <c r="G690" s="153"/>
      <c r="H690" s="153"/>
      <c r="I690" s="153"/>
    </row>
    <row r="691" spans="2:9" s="146" customFormat="1" ht="15.75" customHeight="1" x14ac:dyDescent="0.35">
      <c r="B691" s="153"/>
      <c r="C691" s="153"/>
      <c r="D691" s="153"/>
      <c r="E691" s="153"/>
      <c r="F691" s="153"/>
      <c r="G691" s="153"/>
      <c r="H691" s="153"/>
      <c r="I691" s="153"/>
    </row>
    <row r="692" spans="2:9" s="146" customFormat="1" ht="15.75" customHeight="1" x14ac:dyDescent="0.35">
      <c r="B692" s="153"/>
      <c r="C692" s="153"/>
      <c r="D692" s="153"/>
      <c r="E692" s="153"/>
      <c r="F692" s="153"/>
      <c r="G692" s="153"/>
      <c r="H692" s="153"/>
      <c r="I692" s="153"/>
    </row>
    <row r="693" spans="2:9" s="146" customFormat="1" ht="15.75" customHeight="1" x14ac:dyDescent="0.35">
      <c r="B693" s="153"/>
      <c r="C693" s="153"/>
      <c r="D693" s="153"/>
      <c r="E693" s="153"/>
      <c r="F693" s="153"/>
      <c r="G693" s="153"/>
      <c r="H693" s="153"/>
      <c r="I693" s="153"/>
    </row>
    <row r="694" spans="2:9" s="146" customFormat="1" ht="15.75" customHeight="1" x14ac:dyDescent="0.35">
      <c r="B694" s="153"/>
      <c r="C694" s="153"/>
      <c r="D694" s="153"/>
      <c r="E694" s="153"/>
      <c r="F694" s="153"/>
      <c r="G694" s="153"/>
      <c r="H694" s="153"/>
      <c r="I694" s="153"/>
    </row>
    <row r="695" spans="2:9" s="146" customFormat="1" ht="15.75" customHeight="1" x14ac:dyDescent="0.35">
      <c r="B695" s="153"/>
      <c r="C695" s="153"/>
      <c r="D695" s="153"/>
      <c r="E695" s="153"/>
      <c r="F695" s="153"/>
      <c r="G695" s="153"/>
      <c r="H695" s="153"/>
      <c r="I695" s="153"/>
    </row>
    <row r="696" spans="2:9" s="146" customFormat="1" ht="15.75" customHeight="1" x14ac:dyDescent="0.35">
      <c r="B696" s="153"/>
      <c r="C696" s="153"/>
      <c r="D696" s="153"/>
      <c r="E696" s="153"/>
      <c r="F696" s="153"/>
      <c r="G696" s="153"/>
      <c r="H696" s="153"/>
      <c r="I696" s="153"/>
    </row>
    <row r="697" spans="2:9" s="146" customFormat="1" ht="15.75" customHeight="1" x14ac:dyDescent="0.35">
      <c r="B697" s="153"/>
      <c r="C697" s="153"/>
      <c r="D697" s="153"/>
      <c r="E697" s="153"/>
      <c r="F697" s="153"/>
      <c r="G697" s="153"/>
      <c r="H697" s="153"/>
      <c r="I697" s="153"/>
    </row>
    <row r="698" spans="2:9" s="146" customFormat="1" ht="15.75" customHeight="1" x14ac:dyDescent="0.35">
      <c r="B698" s="153"/>
      <c r="C698" s="153"/>
      <c r="D698" s="153"/>
      <c r="E698" s="153"/>
      <c r="F698" s="153"/>
      <c r="G698" s="153"/>
      <c r="H698" s="153"/>
      <c r="I698" s="153"/>
    </row>
    <row r="699" spans="2:9" s="146" customFormat="1" ht="15.75" customHeight="1" x14ac:dyDescent="0.35">
      <c r="B699" s="153"/>
      <c r="C699" s="153"/>
      <c r="D699" s="153"/>
      <c r="E699" s="153"/>
      <c r="F699" s="153"/>
      <c r="G699" s="153"/>
      <c r="H699" s="153"/>
      <c r="I699" s="153"/>
    </row>
    <row r="700" spans="2:9" s="146" customFormat="1" ht="15.75" customHeight="1" x14ac:dyDescent="0.35">
      <c r="B700" s="153"/>
      <c r="C700" s="153"/>
      <c r="D700" s="153"/>
      <c r="E700" s="153"/>
      <c r="F700" s="153"/>
      <c r="G700" s="153"/>
      <c r="H700" s="153"/>
      <c r="I700" s="153"/>
    </row>
    <row r="701" spans="2:9" s="146" customFormat="1" ht="15.75" customHeight="1" x14ac:dyDescent="0.35">
      <c r="B701" s="153"/>
      <c r="C701" s="153"/>
      <c r="D701" s="153"/>
      <c r="E701" s="153"/>
      <c r="F701" s="153"/>
      <c r="G701" s="153"/>
      <c r="H701" s="153"/>
      <c r="I701" s="153"/>
    </row>
    <row r="702" spans="2:9" s="146" customFormat="1" ht="15.75" customHeight="1" x14ac:dyDescent="0.35">
      <c r="B702" s="153"/>
      <c r="C702" s="153"/>
      <c r="D702" s="153"/>
      <c r="E702" s="153"/>
      <c r="F702" s="153"/>
      <c r="G702" s="153"/>
      <c r="H702" s="153"/>
      <c r="I702" s="153"/>
    </row>
    <row r="703" spans="2:9" s="146" customFormat="1" ht="15.75" customHeight="1" x14ac:dyDescent="0.35">
      <c r="B703" s="153"/>
      <c r="C703" s="153"/>
      <c r="D703" s="153"/>
      <c r="E703" s="153"/>
      <c r="F703" s="153"/>
      <c r="G703" s="153"/>
      <c r="H703" s="153"/>
      <c r="I703" s="153"/>
    </row>
    <row r="704" spans="2:9" s="146" customFormat="1" ht="15.75" customHeight="1" x14ac:dyDescent="0.35">
      <c r="B704" s="153"/>
      <c r="C704" s="153"/>
      <c r="D704" s="153"/>
      <c r="E704" s="153"/>
      <c r="F704" s="153"/>
      <c r="G704" s="153"/>
      <c r="H704" s="153"/>
      <c r="I704" s="153"/>
    </row>
    <row r="705" spans="2:9" s="146" customFormat="1" ht="15.75" customHeight="1" x14ac:dyDescent="0.35">
      <c r="B705" s="153"/>
      <c r="C705" s="153"/>
      <c r="D705" s="153"/>
      <c r="E705" s="153"/>
      <c r="F705" s="153"/>
      <c r="G705" s="153"/>
      <c r="H705" s="153"/>
      <c r="I705" s="153"/>
    </row>
    <row r="706" spans="2:9" s="146" customFormat="1" ht="15.75" customHeight="1" x14ac:dyDescent="0.35">
      <c r="B706" s="153"/>
      <c r="C706" s="153"/>
      <c r="D706" s="153"/>
      <c r="E706" s="153"/>
      <c r="F706" s="153"/>
      <c r="G706" s="153"/>
      <c r="H706" s="153"/>
      <c r="I706" s="153"/>
    </row>
    <row r="707" spans="2:9" s="146" customFormat="1" ht="15.75" customHeight="1" x14ac:dyDescent="0.35">
      <c r="B707" s="153"/>
      <c r="C707" s="153"/>
      <c r="D707" s="153"/>
      <c r="E707" s="153"/>
      <c r="F707" s="153"/>
      <c r="G707" s="153"/>
      <c r="H707" s="153"/>
      <c r="I707" s="153"/>
    </row>
    <row r="708" spans="2:9" s="146" customFormat="1" ht="15.75" customHeight="1" x14ac:dyDescent="0.35">
      <c r="B708" s="153"/>
      <c r="C708" s="153"/>
      <c r="D708" s="153"/>
      <c r="E708" s="153"/>
      <c r="F708" s="153"/>
      <c r="G708" s="153"/>
      <c r="H708" s="153"/>
      <c r="I708" s="153"/>
    </row>
    <row r="709" spans="2:9" s="146" customFormat="1" ht="15.75" customHeight="1" x14ac:dyDescent="0.35">
      <c r="B709" s="153"/>
      <c r="C709" s="153"/>
      <c r="D709" s="153"/>
      <c r="E709" s="153"/>
      <c r="F709" s="153"/>
      <c r="G709" s="153"/>
      <c r="H709" s="153"/>
      <c r="I709" s="153"/>
    </row>
    <row r="710" spans="2:9" s="146" customFormat="1" ht="15.75" customHeight="1" x14ac:dyDescent="0.35">
      <c r="B710" s="153"/>
      <c r="C710" s="153"/>
      <c r="D710" s="153"/>
      <c r="E710" s="153"/>
      <c r="F710" s="153"/>
      <c r="G710" s="153"/>
      <c r="H710" s="153"/>
      <c r="I710" s="153"/>
    </row>
    <row r="711" spans="2:9" s="146" customFormat="1" ht="15.75" customHeight="1" x14ac:dyDescent="0.35">
      <c r="B711" s="153"/>
      <c r="C711" s="153"/>
      <c r="D711" s="153"/>
      <c r="E711" s="153"/>
      <c r="F711" s="153"/>
      <c r="G711" s="153"/>
      <c r="H711" s="153"/>
      <c r="I711" s="153"/>
    </row>
    <row r="712" spans="2:9" s="146" customFormat="1" ht="15.75" customHeight="1" x14ac:dyDescent="0.35">
      <c r="B712" s="153"/>
      <c r="C712" s="153"/>
      <c r="D712" s="153"/>
      <c r="E712" s="153"/>
      <c r="F712" s="153"/>
      <c r="G712" s="153"/>
      <c r="H712" s="153"/>
      <c r="I712" s="153"/>
    </row>
    <row r="713" spans="2:9" s="146" customFormat="1" ht="15.75" customHeight="1" x14ac:dyDescent="0.35">
      <c r="B713" s="153"/>
      <c r="C713" s="153"/>
      <c r="D713" s="153"/>
      <c r="E713" s="153"/>
      <c r="F713" s="153"/>
      <c r="G713" s="153"/>
      <c r="H713" s="153"/>
      <c r="I713" s="153"/>
    </row>
    <row r="714" spans="2:9" s="146" customFormat="1" ht="15.75" customHeight="1" x14ac:dyDescent="0.35">
      <c r="B714" s="153"/>
      <c r="C714" s="153"/>
      <c r="D714" s="153"/>
      <c r="E714" s="153"/>
      <c r="F714" s="153"/>
      <c r="G714" s="153"/>
      <c r="H714" s="153"/>
      <c r="I714" s="153"/>
    </row>
    <row r="715" spans="2:9" s="146" customFormat="1" ht="15.75" customHeight="1" x14ac:dyDescent="0.35">
      <c r="B715" s="153"/>
      <c r="C715" s="153"/>
      <c r="D715" s="153"/>
      <c r="E715" s="153"/>
      <c r="F715" s="153"/>
      <c r="G715" s="153"/>
      <c r="H715" s="153"/>
      <c r="I715" s="153"/>
    </row>
    <row r="716" spans="2:9" s="146" customFormat="1" ht="15.75" customHeight="1" x14ac:dyDescent="0.35">
      <c r="B716" s="153"/>
      <c r="C716" s="153"/>
      <c r="D716" s="153"/>
      <c r="E716" s="153"/>
      <c r="F716" s="153"/>
      <c r="G716" s="153"/>
      <c r="H716" s="153"/>
      <c r="I716" s="153"/>
    </row>
    <row r="717" spans="2:9" s="146" customFormat="1" ht="15.75" customHeight="1" x14ac:dyDescent="0.35">
      <c r="B717" s="153"/>
      <c r="C717" s="153"/>
      <c r="D717" s="153"/>
      <c r="E717" s="153"/>
      <c r="F717" s="153"/>
      <c r="G717" s="153"/>
      <c r="H717" s="153"/>
      <c r="I717" s="153"/>
    </row>
    <row r="718" spans="2:9" s="146" customFormat="1" ht="15.75" customHeight="1" x14ac:dyDescent="0.35">
      <c r="B718" s="153"/>
      <c r="C718" s="153"/>
      <c r="D718" s="153"/>
      <c r="E718" s="153"/>
      <c r="F718" s="153"/>
      <c r="G718" s="153"/>
      <c r="H718" s="153"/>
      <c r="I718" s="153"/>
    </row>
    <row r="719" spans="2:9" s="146" customFormat="1" ht="15.75" customHeight="1" x14ac:dyDescent="0.35">
      <c r="B719" s="153"/>
      <c r="C719" s="153"/>
      <c r="D719" s="153"/>
      <c r="E719" s="153"/>
      <c r="F719" s="153"/>
      <c r="G719" s="153"/>
      <c r="H719" s="153"/>
      <c r="I719" s="153"/>
    </row>
    <row r="720" spans="2:9" s="146" customFormat="1" ht="15.75" customHeight="1" x14ac:dyDescent="0.35">
      <c r="B720" s="153"/>
      <c r="C720" s="153"/>
      <c r="D720" s="153"/>
      <c r="E720" s="153"/>
      <c r="F720" s="153"/>
      <c r="G720" s="153"/>
      <c r="H720" s="153"/>
      <c r="I720" s="153"/>
    </row>
    <row r="721" spans="2:9" s="146" customFormat="1" ht="15.75" customHeight="1" x14ac:dyDescent="0.35">
      <c r="B721" s="153"/>
      <c r="C721" s="153"/>
      <c r="D721" s="153"/>
      <c r="E721" s="153"/>
      <c r="F721" s="153"/>
      <c r="G721" s="153"/>
      <c r="H721" s="153"/>
      <c r="I721" s="153"/>
    </row>
    <row r="722" spans="2:9" s="146" customFormat="1" ht="15.75" customHeight="1" x14ac:dyDescent="0.35">
      <c r="B722" s="153"/>
      <c r="C722" s="153"/>
      <c r="D722" s="153"/>
      <c r="E722" s="153"/>
      <c r="F722" s="153"/>
      <c r="G722" s="153"/>
      <c r="H722" s="153"/>
      <c r="I722" s="153"/>
    </row>
    <row r="723" spans="2:9" s="146" customFormat="1" ht="15.75" customHeight="1" x14ac:dyDescent="0.35">
      <c r="B723" s="153"/>
      <c r="C723" s="153"/>
      <c r="D723" s="153"/>
      <c r="E723" s="153"/>
      <c r="F723" s="153"/>
      <c r="G723" s="153"/>
      <c r="H723" s="153"/>
      <c r="I723" s="153"/>
    </row>
    <row r="724" spans="2:9" s="146" customFormat="1" ht="15.75" customHeight="1" x14ac:dyDescent="0.35">
      <c r="B724" s="153"/>
      <c r="C724" s="153"/>
      <c r="D724" s="153"/>
      <c r="E724" s="153"/>
      <c r="F724" s="153"/>
      <c r="G724" s="153"/>
      <c r="H724" s="153"/>
      <c r="I724" s="153"/>
    </row>
    <row r="725" spans="2:9" s="146" customFormat="1" ht="15.75" customHeight="1" x14ac:dyDescent="0.35">
      <c r="B725" s="153"/>
      <c r="C725" s="153"/>
      <c r="D725" s="153"/>
      <c r="E725" s="153"/>
      <c r="F725" s="153"/>
      <c r="G725" s="153"/>
      <c r="H725" s="153"/>
      <c r="I725" s="153"/>
    </row>
    <row r="726" spans="2:9" s="146" customFormat="1" ht="15.75" customHeight="1" x14ac:dyDescent="0.35">
      <c r="B726" s="153"/>
      <c r="C726" s="153"/>
      <c r="D726" s="153"/>
      <c r="E726" s="153"/>
      <c r="F726" s="153"/>
      <c r="G726" s="153"/>
      <c r="H726" s="153"/>
      <c r="I726" s="153"/>
    </row>
    <row r="727" spans="2:9" s="146" customFormat="1" ht="15.75" customHeight="1" x14ac:dyDescent="0.35">
      <c r="B727" s="153"/>
      <c r="C727" s="153"/>
      <c r="D727" s="153"/>
      <c r="E727" s="153"/>
      <c r="F727" s="153"/>
      <c r="G727" s="153"/>
      <c r="H727" s="153"/>
      <c r="I727" s="153"/>
    </row>
    <row r="728" spans="2:9" s="146" customFormat="1" ht="15.75" customHeight="1" x14ac:dyDescent="0.35">
      <c r="B728" s="153"/>
      <c r="C728" s="153"/>
      <c r="D728" s="153"/>
      <c r="E728" s="153"/>
      <c r="F728" s="153"/>
      <c r="G728" s="153"/>
      <c r="H728" s="153"/>
      <c r="I728" s="153"/>
    </row>
    <row r="729" spans="2:9" s="146" customFormat="1" ht="15.75" customHeight="1" x14ac:dyDescent="0.35">
      <c r="B729" s="153"/>
      <c r="C729" s="153"/>
      <c r="D729" s="153"/>
      <c r="E729" s="153"/>
      <c r="F729" s="153"/>
      <c r="G729" s="153"/>
      <c r="H729" s="153"/>
      <c r="I729" s="153"/>
    </row>
    <row r="730" spans="2:9" s="146" customFormat="1" ht="15.75" customHeight="1" x14ac:dyDescent="0.35">
      <c r="B730" s="153"/>
      <c r="C730" s="153"/>
      <c r="D730" s="153"/>
      <c r="E730" s="153"/>
      <c r="F730" s="153"/>
      <c r="G730" s="153"/>
      <c r="H730" s="153"/>
      <c r="I730" s="153"/>
    </row>
    <row r="731" spans="2:9" s="146" customFormat="1" ht="15.75" customHeight="1" x14ac:dyDescent="0.35">
      <c r="B731" s="153"/>
      <c r="C731" s="153"/>
      <c r="D731" s="153"/>
      <c r="E731" s="153"/>
      <c r="F731" s="153"/>
      <c r="G731" s="153"/>
      <c r="H731" s="153"/>
      <c r="I731" s="153"/>
    </row>
    <row r="732" spans="2:9" s="146" customFormat="1" ht="15.75" customHeight="1" x14ac:dyDescent="0.35">
      <c r="B732" s="153"/>
      <c r="C732" s="153"/>
      <c r="D732" s="153"/>
      <c r="E732" s="153"/>
      <c r="F732" s="153"/>
      <c r="G732" s="153"/>
      <c r="H732" s="153"/>
      <c r="I732" s="153"/>
    </row>
    <row r="733" spans="2:9" s="146" customFormat="1" ht="15.75" customHeight="1" x14ac:dyDescent="0.35">
      <c r="B733" s="153"/>
      <c r="C733" s="153"/>
      <c r="D733" s="153"/>
      <c r="E733" s="153"/>
      <c r="F733" s="153"/>
      <c r="G733" s="153"/>
      <c r="H733" s="153"/>
      <c r="I733" s="153"/>
    </row>
    <row r="734" spans="2:9" s="146" customFormat="1" ht="15.75" customHeight="1" x14ac:dyDescent="0.35">
      <c r="B734" s="153"/>
      <c r="C734" s="153"/>
      <c r="D734" s="153"/>
      <c r="E734" s="153"/>
      <c r="F734" s="153"/>
      <c r="G734" s="153"/>
      <c r="H734" s="153"/>
      <c r="I734" s="153"/>
    </row>
    <row r="735" spans="2:9" s="146" customFormat="1" ht="15.75" customHeight="1" x14ac:dyDescent="0.35">
      <c r="B735" s="153"/>
      <c r="C735" s="153"/>
      <c r="D735" s="153"/>
      <c r="E735" s="153"/>
      <c r="F735" s="153"/>
      <c r="G735" s="153"/>
      <c r="H735" s="153"/>
      <c r="I735" s="153"/>
    </row>
    <row r="736" spans="2:9" s="146" customFormat="1" ht="15.75" customHeight="1" x14ac:dyDescent="0.35">
      <c r="B736" s="153"/>
      <c r="C736" s="153"/>
      <c r="D736" s="153"/>
      <c r="E736" s="153"/>
      <c r="F736" s="153"/>
      <c r="G736" s="153"/>
      <c r="H736" s="153"/>
      <c r="I736" s="153"/>
    </row>
    <row r="737" spans="2:9" s="146" customFormat="1" ht="15.75" customHeight="1" x14ac:dyDescent="0.35">
      <c r="B737" s="153"/>
      <c r="C737" s="153"/>
      <c r="D737" s="153"/>
      <c r="E737" s="153"/>
      <c r="F737" s="153"/>
      <c r="G737" s="153"/>
      <c r="H737" s="153"/>
      <c r="I737" s="153"/>
    </row>
    <row r="738" spans="2:9" s="146" customFormat="1" ht="15.75" customHeight="1" x14ac:dyDescent="0.35">
      <c r="B738" s="153"/>
      <c r="C738" s="153"/>
      <c r="D738" s="153"/>
      <c r="E738" s="153"/>
      <c r="F738" s="153"/>
      <c r="G738" s="153"/>
      <c r="H738" s="153"/>
      <c r="I738" s="153"/>
    </row>
    <row r="739" spans="2:9" s="146" customFormat="1" ht="15.75" customHeight="1" x14ac:dyDescent="0.35">
      <c r="B739" s="153"/>
      <c r="C739" s="153"/>
      <c r="D739" s="153"/>
      <c r="E739" s="153"/>
      <c r="F739" s="153"/>
      <c r="G739" s="153"/>
      <c r="H739" s="153"/>
      <c r="I739" s="153"/>
    </row>
    <row r="740" spans="2:9" s="146" customFormat="1" ht="15.75" customHeight="1" x14ac:dyDescent="0.35">
      <c r="B740" s="153"/>
      <c r="C740" s="153"/>
      <c r="D740" s="153"/>
      <c r="E740" s="153"/>
      <c r="F740" s="153"/>
      <c r="G740" s="153"/>
      <c r="H740" s="153"/>
      <c r="I740" s="153"/>
    </row>
    <row r="741" spans="2:9" s="146" customFormat="1" ht="15.75" customHeight="1" x14ac:dyDescent="0.35">
      <c r="B741" s="153"/>
      <c r="C741" s="153"/>
      <c r="D741" s="153"/>
      <c r="E741" s="153"/>
      <c r="F741" s="153"/>
      <c r="G741" s="153"/>
      <c r="H741" s="153"/>
      <c r="I741" s="153"/>
    </row>
    <row r="742" spans="2:9" s="146" customFormat="1" ht="15.75" customHeight="1" x14ac:dyDescent="0.35">
      <c r="B742" s="153"/>
      <c r="C742" s="153"/>
      <c r="D742" s="153"/>
      <c r="E742" s="153"/>
      <c r="F742" s="153"/>
      <c r="G742" s="153"/>
      <c r="H742" s="153"/>
      <c r="I742" s="153"/>
    </row>
    <row r="743" spans="2:9" s="146" customFormat="1" ht="15.75" customHeight="1" x14ac:dyDescent="0.35">
      <c r="B743" s="153"/>
      <c r="C743" s="153"/>
      <c r="D743" s="153"/>
      <c r="E743" s="153"/>
      <c r="F743" s="153"/>
      <c r="G743" s="153"/>
      <c r="H743" s="153"/>
      <c r="I743" s="153"/>
    </row>
    <row r="744" spans="2:9" s="146" customFormat="1" ht="15.75" customHeight="1" x14ac:dyDescent="0.35">
      <c r="B744" s="153"/>
      <c r="C744" s="153"/>
      <c r="D744" s="153"/>
      <c r="E744" s="153"/>
      <c r="F744" s="153"/>
      <c r="G744" s="153"/>
      <c r="H744" s="153"/>
      <c r="I744" s="153"/>
    </row>
    <row r="745" spans="2:9" s="146" customFormat="1" ht="15.75" customHeight="1" x14ac:dyDescent="0.35">
      <c r="B745" s="153"/>
      <c r="C745" s="153"/>
      <c r="D745" s="153"/>
      <c r="E745" s="153"/>
      <c r="F745" s="153"/>
      <c r="G745" s="153"/>
      <c r="H745" s="153"/>
      <c r="I745" s="153"/>
    </row>
    <row r="746" spans="2:9" s="146" customFormat="1" ht="15.75" customHeight="1" x14ac:dyDescent="0.35">
      <c r="B746" s="153"/>
      <c r="C746" s="153"/>
      <c r="D746" s="153"/>
      <c r="E746" s="153"/>
      <c r="F746" s="153"/>
      <c r="G746" s="153"/>
      <c r="H746" s="153"/>
      <c r="I746" s="153"/>
    </row>
    <row r="747" spans="2:9" s="146" customFormat="1" ht="15.75" customHeight="1" x14ac:dyDescent="0.35">
      <c r="B747" s="153"/>
      <c r="C747" s="153"/>
      <c r="D747" s="153"/>
      <c r="E747" s="153"/>
      <c r="F747" s="153"/>
      <c r="G747" s="153"/>
      <c r="H747" s="153"/>
      <c r="I747" s="153"/>
    </row>
    <row r="748" spans="2:9" s="146" customFormat="1" ht="15.75" customHeight="1" x14ac:dyDescent="0.35">
      <c r="B748" s="153"/>
      <c r="C748" s="153"/>
      <c r="D748" s="153"/>
      <c r="E748" s="153"/>
      <c r="F748" s="153"/>
      <c r="G748" s="153"/>
      <c r="H748" s="153"/>
      <c r="I748" s="153"/>
    </row>
    <row r="749" spans="2:9" s="146" customFormat="1" ht="15.75" customHeight="1" x14ac:dyDescent="0.35">
      <c r="B749" s="153"/>
      <c r="C749" s="153"/>
      <c r="D749" s="153"/>
      <c r="E749" s="153"/>
      <c r="F749" s="153"/>
      <c r="G749" s="153"/>
      <c r="H749" s="153"/>
      <c r="I749" s="153"/>
    </row>
    <row r="750" spans="2:9" s="146" customFormat="1" ht="15.75" customHeight="1" x14ac:dyDescent="0.35">
      <c r="B750" s="153"/>
      <c r="C750" s="153"/>
      <c r="D750" s="153"/>
      <c r="E750" s="153"/>
      <c r="F750" s="153"/>
      <c r="G750" s="153"/>
      <c r="H750" s="153"/>
      <c r="I750" s="153"/>
    </row>
    <row r="751" spans="2:9" s="146" customFormat="1" ht="15.75" customHeight="1" x14ac:dyDescent="0.35">
      <c r="B751" s="153"/>
      <c r="C751" s="153"/>
      <c r="D751" s="153"/>
      <c r="E751" s="153"/>
      <c r="F751" s="153"/>
      <c r="G751" s="153"/>
      <c r="H751" s="153"/>
      <c r="I751" s="153"/>
    </row>
    <row r="752" spans="2:9" s="146" customFormat="1" ht="15.75" customHeight="1" x14ac:dyDescent="0.35">
      <c r="B752" s="153"/>
      <c r="C752" s="153"/>
      <c r="D752" s="153"/>
      <c r="E752" s="153"/>
      <c r="F752" s="153"/>
      <c r="G752" s="153"/>
      <c r="H752" s="153"/>
      <c r="I752" s="153"/>
    </row>
    <row r="753" spans="2:9" s="146" customFormat="1" ht="15.75" customHeight="1" x14ac:dyDescent="0.35">
      <c r="B753" s="153"/>
      <c r="C753" s="153"/>
      <c r="D753" s="153"/>
      <c r="E753" s="153"/>
      <c r="F753" s="153"/>
      <c r="G753" s="153"/>
      <c r="H753" s="153"/>
      <c r="I753" s="153"/>
    </row>
    <row r="754" spans="2:9" s="146" customFormat="1" ht="15.75" customHeight="1" x14ac:dyDescent="0.35">
      <c r="B754" s="153"/>
      <c r="C754" s="153"/>
      <c r="D754" s="153"/>
      <c r="E754" s="153"/>
      <c r="F754" s="153"/>
      <c r="G754" s="153"/>
      <c r="H754" s="153"/>
      <c r="I754" s="153"/>
    </row>
    <row r="755" spans="2:9" s="146" customFormat="1" ht="15.75" customHeight="1" x14ac:dyDescent="0.35">
      <c r="B755" s="153"/>
      <c r="C755" s="153"/>
      <c r="D755" s="153"/>
      <c r="E755" s="153"/>
      <c r="F755" s="153"/>
      <c r="G755" s="153"/>
      <c r="H755" s="153"/>
      <c r="I755" s="153"/>
    </row>
    <row r="756" spans="2:9" s="146" customFormat="1" ht="15.75" customHeight="1" x14ac:dyDescent="0.35">
      <c r="B756" s="153"/>
      <c r="C756" s="153"/>
      <c r="D756" s="153"/>
      <c r="E756" s="153"/>
      <c r="F756" s="153"/>
      <c r="G756" s="153"/>
      <c r="H756" s="153"/>
      <c r="I756" s="153"/>
    </row>
    <row r="757" spans="2:9" s="146" customFormat="1" ht="15.75" customHeight="1" x14ac:dyDescent="0.35">
      <c r="B757" s="153"/>
      <c r="C757" s="153"/>
      <c r="D757" s="153"/>
      <c r="E757" s="153"/>
      <c r="F757" s="153"/>
      <c r="G757" s="153"/>
      <c r="H757" s="153"/>
      <c r="I757" s="153"/>
    </row>
    <row r="758" spans="2:9" s="146" customFormat="1" ht="15.75" customHeight="1" x14ac:dyDescent="0.35">
      <c r="B758" s="153"/>
      <c r="C758" s="153"/>
      <c r="D758" s="153"/>
      <c r="E758" s="153"/>
      <c r="F758" s="153"/>
      <c r="G758" s="153"/>
      <c r="H758" s="153"/>
      <c r="I758" s="153"/>
    </row>
    <row r="759" spans="2:9" s="146" customFormat="1" ht="15.75" customHeight="1" x14ac:dyDescent="0.35">
      <c r="B759" s="153"/>
      <c r="C759" s="153"/>
      <c r="D759" s="153"/>
      <c r="E759" s="153"/>
      <c r="F759" s="153"/>
      <c r="G759" s="153"/>
      <c r="H759" s="153"/>
      <c r="I759" s="153"/>
    </row>
    <row r="760" spans="2:9" s="146" customFormat="1" ht="15.75" customHeight="1" x14ac:dyDescent="0.35">
      <c r="B760" s="153"/>
      <c r="C760" s="153"/>
      <c r="D760" s="153"/>
      <c r="E760" s="153"/>
      <c r="F760" s="153"/>
      <c r="G760" s="153"/>
      <c r="H760" s="153"/>
      <c r="I760" s="153"/>
    </row>
    <row r="761" spans="2:9" s="146" customFormat="1" ht="15.75" customHeight="1" x14ac:dyDescent="0.35">
      <c r="B761" s="153"/>
      <c r="C761" s="153"/>
      <c r="D761" s="153"/>
      <c r="E761" s="153"/>
      <c r="F761" s="153"/>
      <c r="G761" s="153"/>
      <c r="H761" s="153"/>
      <c r="I761" s="153"/>
    </row>
    <row r="762" spans="2:9" s="146" customFormat="1" ht="15.75" customHeight="1" x14ac:dyDescent="0.35">
      <c r="B762" s="153"/>
      <c r="C762" s="153"/>
      <c r="D762" s="153"/>
      <c r="E762" s="153"/>
      <c r="F762" s="153"/>
      <c r="G762" s="153"/>
      <c r="H762" s="153"/>
      <c r="I762" s="153"/>
    </row>
    <row r="763" spans="2:9" s="146" customFormat="1" ht="15.75" customHeight="1" x14ac:dyDescent="0.35">
      <c r="B763" s="153"/>
      <c r="C763" s="153"/>
      <c r="D763" s="153"/>
      <c r="E763" s="153"/>
      <c r="F763" s="153"/>
      <c r="G763" s="153"/>
      <c r="H763" s="153"/>
      <c r="I763" s="153"/>
    </row>
    <row r="764" spans="2:9" s="146" customFormat="1" ht="15.75" customHeight="1" x14ac:dyDescent="0.35">
      <c r="B764" s="153"/>
      <c r="C764" s="153"/>
      <c r="D764" s="153"/>
      <c r="E764" s="153"/>
      <c r="F764" s="153"/>
      <c r="G764" s="153"/>
      <c r="H764" s="153"/>
      <c r="I764" s="153"/>
    </row>
    <row r="765" spans="2:9" s="146" customFormat="1" ht="15.75" customHeight="1" x14ac:dyDescent="0.35">
      <c r="B765" s="153"/>
      <c r="C765" s="153"/>
      <c r="D765" s="153"/>
      <c r="E765" s="153"/>
      <c r="F765" s="153"/>
      <c r="G765" s="153"/>
      <c r="H765" s="153"/>
      <c r="I765" s="153"/>
    </row>
    <row r="766" spans="2:9" s="146" customFormat="1" ht="15.75" customHeight="1" x14ac:dyDescent="0.35">
      <c r="B766" s="153"/>
      <c r="C766" s="153"/>
      <c r="D766" s="153"/>
      <c r="E766" s="153"/>
      <c r="F766" s="153"/>
      <c r="G766" s="153"/>
      <c r="H766" s="153"/>
      <c r="I766" s="153"/>
    </row>
    <row r="767" spans="2:9" s="146" customFormat="1" ht="15.75" customHeight="1" x14ac:dyDescent="0.35">
      <c r="B767" s="153"/>
      <c r="C767" s="153"/>
      <c r="D767" s="153"/>
      <c r="E767" s="153"/>
      <c r="F767" s="153"/>
      <c r="G767" s="153"/>
      <c r="H767" s="153"/>
      <c r="I767" s="153"/>
    </row>
    <row r="768" spans="2:9" s="146" customFormat="1" ht="15.75" customHeight="1" x14ac:dyDescent="0.35">
      <c r="B768" s="153"/>
      <c r="C768" s="153"/>
      <c r="D768" s="153"/>
      <c r="E768" s="153"/>
      <c r="F768" s="153"/>
      <c r="G768" s="153"/>
      <c r="H768" s="153"/>
      <c r="I768" s="153"/>
    </row>
    <row r="769" spans="2:9" s="146" customFormat="1" ht="15.75" customHeight="1" x14ac:dyDescent="0.35">
      <c r="B769" s="153"/>
      <c r="C769" s="153"/>
      <c r="D769" s="153"/>
      <c r="E769" s="153"/>
      <c r="F769" s="153"/>
      <c r="G769" s="153"/>
      <c r="H769" s="153"/>
      <c r="I769" s="153"/>
    </row>
    <row r="770" spans="2:9" s="146" customFormat="1" ht="15.75" customHeight="1" x14ac:dyDescent="0.35">
      <c r="B770" s="153"/>
      <c r="C770" s="153"/>
      <c r="D770" s="153"/>
      <c r="E770" s="153"/>
      <c r="F770" s="153"/>
      <c r="G770" s="153"/>
      <c r="H770" s="153"/>
      <c r="I770" s="153"/>
    </row>
    <row r="771" spans="2:9" s="146" customFormat="1" ht="15.75" customHeight="1" x14ac:dyDescent="0.35">
      <c r="B771" s="153"/>
      <c r="C771" s="153"/>
      <c r="D771" s="153"/>
      <c r="E771" s="153"/>
      <c r="F771" s="153"/>
      <c r="G771" s="153"/>
      <c r="H771" s="153"/>
      <c r="I771" s="153"/>
    </row>
    <row r="772" spans="2:9" s="146" customFormat="1" ht="15.75" customHeight="1" x14ac:dyDescent="0.35">
      <c r="B772" s="153"/>
      <c r="C772" s="153"/>
      <c r="D772" s="153"/>
      <c r="E772" s="153"/>
      <c r="F772" s="153"/>
      <c r="G772" s="153"/>
      <c r="H772" s="153"/>
      <c r="I772" s="153"/>
    </row>
    <row r="773" spans="2:9" s="146" customFormat="1" ht="15.75" customHeight="1" x14ac:dyDescent="0.35">
      <c r="B773" s="153"/>
      <c r="C773" s="153"/>
      <c r="D773" s="153"/>
      <c r="E773" s="153"/>
      <c r="F773" s="153"/>
      <c r="G773" s="153"/>
      <c r="H773" s="153"/>
      <c r="I773" s="153"/>
    </row>
    <row r="774" spans="2:9" s="146" customFormat="1" ht="15.75" customHeight="1" x14ac:dyDescent="0.35">
      <c r="B774" s="153"/>
      <c r="C774" s="153"/>
      <c r="D774" s="153"/>
      <c r="E774" s="153"/>
      <c r="F774" s="153"/>
      <c r="G774" s="153"/>
      <c r="H774" s="153"/>
      <c r="I774" s="153"/>
    </row>
    <row r="775" spans="2:9" s="146" customFormat="1" ht="15.75" customHeight="1" x14ac:dyDescent="0.35">
      <c r="B775" s="153"/>
      <c r="C775" s="153"/>
      <c r="D775" s="153"/>
      <c r="E775" s="153"/>
      <c r="F775" s="153"/>
      <c r="G775" s="153"/>
      <c r="H775" s="153"/>
      <c r="I775" s="153"/>
    </row>
    <row r="776" spans="2:9" s="146" customFormat="1" ht="15.75" customHeight="1" x14ac:dyDescent="0.35">
      <c r="B776" s="153"/>
      <c r="C776" s="153"/>
      <c r="D776" s="153"/>
      <c r="E776" s="153"/>
      <c r="F776" s="153"/>
      <c r="G776" s="153"/>
      <c r="H776" s="153"/>
      <c r="I776" s="153"/>
    </row>
    <row r="777" spans="2:9" s="146" customFormat="1" ht="15.75" customHeight="1" x14ac:dyDescent="0.35">
      <c r="B777" s="153"/>
      <c r="C777" s="153"/>
      <c r="D777" s="153"/>
      <c r="E777" s="153"/>
      <c r="F777" s="153"/>
      <c r="G777" s="153"/>
      <c r="H777" s="153"/>
      <c r="I777" s="153"/>
    </row>
    <row r="778" spans="2:9" s="146" customFormat="1" ht="15.75" customHeight="1" x14ac:dyDescent="0.35">
      <c r="B778" s="153"/>
      <c r="C778" s="153"/>
      <c r="D778" s="153"/>
      <c r="E778" s="153"/>
      <c r="F778" s="153"/>
      <c r="G778" s="153"/>
      <c r="H778" s="153"/>
      <c r="I778" s="153"/>
    </row>
    <row r="779" spans="2:9" s="146" customFormat="1" ht="15.75" customHeight="1" x14ac:dyDescent="0.35">
      <c r="B779" s="153"/>
      <c r="C779" s="153"/>
      <c r="D779" s="153"/>
      <c r="E779" s="153"/>
      <c r="F779" s="153"/>
      <c r="G779" s="153"/>
      <c r="H779" s="153"/>
      <c r="I779" s="153"/>
    </row>
    <row r="780" spans="2:9" s="146" customFormat="1" ht="15.75" customHeight="1" x14ac:dyDescent="0.35">
      <c r="B780" s="153"/>
      <c r="C780" s="153"/>
      <c r="D780" s="153"/>
      <c r="E780" s="153"/>
      <c r="F780" s="153"/>
      <c r="G780" s="153"/>
      <c r="H780" s="153"/>
      <c r="I780" s="153"/>
    </row>
    <row r="781" spans="2:9" s="146" customFormat="1" ht="15.75" customHeight="1" x14ac:dyDescent="0.35">
      <c r="B781" s="153"/>
      <c r="C781" s="153"/>
      <c r="D781" s="153"/>
      <c r="E781" s="153"/>
      <c r="F781" s="153"/>
      <c r="G781" s="153"/>
      <c r="H781" s="153"/>
      <c r="I781" s="153"/>
    </row>
    <row r="782" spans="2:9" s="146" customFormat="1" ht="15.75" customHeight="1" x14ac:dyDescent="0.35">
      <c r="B782" s="153"/>
      <c r="C782" s="153"/>
      <c r="D782" s="153"/>
      <c r="E782" s="153"/>
      <c r="F782" s="153"/>
      <c r="G782" s="153"/>
      <c r="H782" s="153"/>
      <c r="I782" s="153"/>
    </row>
    <row r="783" spans="2:9" s="146" customFormat="1" ht="15.75" customHeight="1" x14ac:dyDescent="0.35">
      <c r="B783" s="153"/>
      <c r="C783" s="153"/>
      <c r="D783" s="153"/>
      <c r="E783" s="153"/>
      <c r="F783" s="153"/>
      <c r="G783" s="153"/>
      <c r="H783" s="153"/>
      <c r="I783" s="153"/>
    </row>
    <row r="784" spans="2:9" s="146" customFormat="1" ht="15.75" customHeight="1" x14ac:dyDescent="0.35">
      <c r="B784" s="153"/>
      <c r="C784" s="153"/>
      <c r="D784" s="153"/>
      <c r="E784" s="153"/>
      <c r="F784" s="153"/>
      <c r="G784" s="153"/>
      <c r="H784" s="153"/>
      <c r="I784" s="153"/>
    </row>
    <row r="785" spans="2:9" s="146" customFormat="1" ht="15.75" customHeight="1" x14ac:dyDescent="0.35">
      <c r="B785" s="153"/>
      <c r="C785" s="153"/>
      <c r="D785" s="153"/>
      <c r="E785" s="153"/>
      <c r="F785" s="153"/>
      <c r="G785" s="153"/>
      <c r="H785" s="153"/>
      <c r="I785" s="153"/>
    </row>
    <row r="786" spans="2:9" s="146" customFormat="1" ht="15.75" customHeight="1" x14ac:dyDescent="0.35">
      <c r="B786" s="153"/>
      <c r="C786" s="153"/>
      <c r="D786" s="153"/>
      <c r="E786" s="153"/>
      <c r="F786" s="153"/>
      <c r="G786" s="153"/>
      <c r="H786" s="153"/>
      <c r="I786" s="153"/>
    </row>
    <row r="787" spans="2:9" s="146" customFormat="1" ht="15.75" customHeight="1" x14ac:dyDescent="0.35">
      <c r="B787" s="153"/>
      <c r="C787" s="153"/>
      <c r="D787" s="153"/>
      <c r="E787" s="153"/>
      <c r="F787" s="153"/>
      <c r="G787" s="153"/>
      <c r="H787" s="153"/>
      <c r="I787" s="153"/>
    </row>
    <row r="788" spans="2:9" s="146" customFormat="1" ht="15.75" customHeight="1" x14ac:dyDescent="0.35">
      <c r="B788" s="153"/>
      <c r="C788" s="153"/>
      <c r="D788" s="153"/>
      <c r="E788" s="153"/>
      <c r="F788" s="153"/>
      <c r="G788" s="153"/>
      <c r="H788" s="153"/>
      <c r="I788" s="153"/>
    </row>
    <row r="789" spans="2:9" s="146" customFormat="1" ht="15.75" customHeight="1" x14ac:dyDescent="0.35">
      <c r="B789" s="153"/>
      <c r="C789" s="153"/>
      <c r="D789" s="153"/>
      <c r="E789" s="153"/>
      <c r="F789" s="153"/>
      <c r="G789" s="153"/>
      <c r="H789" s="153"/>
      <c r="I789" s="153"/>
    </row>
    <row r="790" spans="2:9" s="146" customFormat="1" ht="15.75" customHeight="1" x14ac:dyDescent="0.35">
      <c r="B790" s="153"/>
      <c r="C790" s="153"/>
      <c r="D790" s="153"/>
      <c r="E790" s="153"/>
      <c r="F790" s="153"/>
      <c r="G790" s="153"/>
      <c r="H790" s="153"/>
      <c r="I790" s="153"/>
    </row>
    <row r="791" spans="2:9" s="146" customFormat="1" ht="15.75" customHeight="1" x14ac:dyDescent="0.35">
      <c r="B791" s="153"/>
      <c r="C791" s="153"/>
      <c r="D791" s="153"/>
      <c r="E791" s="153"/>
      <c r="F791" s="153"/>
      <c r="G791" s="153"/>
      <c r="H791" s="153"/>
      <c r="I791" s="153"/>
    </row>
    <row r="792" spans="2:9" s="146" customFormat="1" ht="15.75" customHeight="1" x14ac:dyDescent="0.35">
      <c r="B792" s="153"/>
      <c r="C792" s="153"/>
      <c r="D792" s="153"/>
      <c r="E792" s="153"/>
      <c r="F792" s="153"/>
      <c r="G792" s="153"/>
      <c r="H792" s="153"/>
      <c r="I792" s="153"/>
    </row>
    <row r="793" spans="2:9" s="146" customFormat="1" ht="15.75" customHeight="1" x14ac:dyDescent="0.35">
      <c r="B793" s="153"/>
      <c r="C793" s="153"/>
      <c r="D793" s="153"/>
      <c r="E793" s="153"/>
      <c r="F793" s="153"/>
      <c r="G793" s="153"/>
      <c r="H793" s="153"/>
      <c r="I793" s="153"/>
    </row>
    <row r="794" spans="2:9" s="146" customFormat="1" ht="15.75" customHeight="1" x14ac:dyDescent="0.35">
      <c r="B794" s="153"/>
      <c r="C794" s="153"/>
      <c r="D794" s="153"/>
      <c r="E794" s="153"/>
      <c r="F794" s="153"/>
      <c r="G794" s="153"/>
      <c r="H794" s="153"/>
      <c r="I794" s="153"/>
    </row>
    <row r="795" spans="2:9" s="146" customFormat="1" ht="15.75" customHeight="1" x14ac:dyDescent="0.35">
      <c r="B795" s="153"/>
      <c r="C795" s="153"/>
      <c r="D795" s="153"/>
      <c r="E795" s="153"/>
      <c r="F795" s="153"/>
      <c r="G795" s="153"/>
      <c r="H795" s="153"/>
      <c r="I795" s="153"/>
    </row>
    <row r="796" spans="2:9" s="146" customFormat="1" ht="15.75" customHeight="1" x14ac:dyDescent="0.35">
      <c r="B796" s="153"/>
      <c r="C796" s="153"/>
      <c r="D796" s="153"/>
      <c r="E796" s="153"/>
      <c r="F796" s="153"/>
      <c r="G796" s="153"/>
      <c r="H796" s="153"/>
      <c r="I796" s="153"/>
    </row>
    <row r="797" spans="2:9" s="146" customFormat="1" ht="15.75" customHeight="1" x14ac:dyDescent="0.35">
      <c r="B797" s="153"/>
      <c r="C797" s="153"/>
      <c r="D797" s="153"/>
      <c r="E797" s="153"/>
      <c r="F797" s="153"/>
      <c r="G797" s="153"/>
      <c r="H797" s="153"/>
      <c r="I797" s="153"/>
    </row>
    <row r="798" spans="2:9" s="146" customFormat="1" ht="15.75" customHeight="1" x14ac:dyDescent="0.35">
      <c r="B798" s="153"/>
      <c r="C798" s="153"/>
      <c r="D798" s="153"/>
      <c r="E798" s="153"/>
      <c r="F798" s="153"/>
      <c r="G798" s="153"/>
      <c r="H798" s="153"/>
      <c r="I798" s="153"/>
    </row>
    <row r="799" spans="2:9" s="146" customFormat="1" ht="15.75" customHeight="1" x14ac:dyDescent="0.35">
      <c r="B799" s="153"/>
      <c r="C799" s="153"/>
      <c r="D799" s="153"/>
      <c r="E799" s="153"/>
      <c r="F799" s="153"/>
      <c r="G799" s="153"/>
      <c r="H799" s="153"/>
      <c r="I799" s="153"/>
    </row>
    <row r="800" spans="2:9" s="146" customFormat="1" ht="15.75" customHeight="1" x14ac:dyDescent="0.35">
      <c r="B800" s="153"/>
      <c r="C800" s="153"/>
      <c r="D800" s="153"/>
      <c r="E800" s="153"/>
      <c r="F800" s="153"/>
      <c r="G800" s="153"/>
      <c r="H800" s="153"/>
      <c r="I800" s="153"/>
    </row>
    <row r="801" spans="2:9" s="146" customFormat="1" ht="15.75" customHeight="1" x14ac:dyDescent="0.35">
      <c r="B801" s="153"/>
      <c r="C801" s="153"/>
      <c r="D801" s="153"/>
      <c r="E801" s="153"/>
      <c r="F801" s="153"/>
      <c r="G801" s="153"/>
      <c r="H801" s="153"/>
      <c r="I801" s="153"/>
    </row>
    <row r="802" spans="2:9" s="146" customFormat="1" ht="15.75" customHeight="1" x14ac:dyDescent="0.35">
      <c r="B802" s="153"/>
      <c r="C802" s="153"/>
      <c r="D802" s="153"/>
      <c r="E802" s="153"/>
      <c r="F802" s="153"/>
      <c r="G802" s="153"/>
      <c r="H802" s="153"/>
      <c r="I802" s="153"/>
    </row>
    <row r="803" spans="2:9" s="146" customFormat="1" ht="15.75" customHeight="1" x14ac:dyDescent="0.35">
      <c r="B803" s="153"/>
      <c r="C803" s="153"/>
      <c r="D803" s="153"/>
      <c r="E803" s="153"/>
      <c r="F803" s="153"/>
      <c r="G803" s="153"/>
      <c r="H803" s="153"/>
      <c r="I803" s="153"/>
    </row>
    <row r="804" spans="2:9" s="146" customFormat="1" ht="15.75" customHeight="1" x14ac:dyDescent="0.35">
      <c r="B804" s="153"/>
      <c r="C804" s="153"/>
      <c r="D804" s="153"/>
      <c r="E804" s="153"/>
      <c r="F804" s="153"/>
      <c r="G804" s="153"/>
      <c r="H804" s="153"/>
      <c r="I804" s="153"/>
    </row>
    <row r="805" spans="2:9" s="146" customFormat="1" ht="15.75" customHeight="1" x14ac:dyDescent="0.35">
      <c r="B805" s="153"/>
      <c r="C805" s="153"/>
      <c r="D805" s="153"/>
      <c r="E805" s="153"/>
      <c r="F805" s="153"/>
      <c r="G805" s="153"/>
      <c r="H805" s="153"/>
      <c r="I805" s="153"/>
    </row>
    <row r="806" spans="2:9" s="146" customFormat="1" ht="15.75" customHeight="1" x14ac:dyDescent="0.35">
      <c r="B806" s="153"/>
      <c r="C806" s="153"/>
      <c r="D806" s="153"/>
      <c r="E806" s="153"/>
      <c r="F806" s="153"/>
      <c r="G806" s="153"/>
      <c r="H806" s="153"/>
      <c r="I806" s="153"/>
    </row>
    <row r="807" spans="2:9" s="146" customFormat="1" ht="15.75" customHeight="1" x14ac:dyDescent="0.35">
      <c r="B807" s="153"/>
      <c r="C807" s="153"/>
      <c r="D807" s="153"/>
      <c r="E807" s="153"/>
      <c r="F807" s="153"/>
      <c r="G807" s="153"/>
      <c r="H807" s="153"/>
      <c r="I807" s="153"/>
    </row>
    <row r="808" spans="2:9" s="146" customFormat="1" ht="15.75" customHeight="1" x14ac:dyDescent="0.35">
      <c r="B808" s="153"/>
      <c r="C808" s="153"/>
      <c r="D808" s="153"/>
      <c r="E808" s="153"/>
      <c r="F808" s="153"/>
      <c r="G808" s="153"/>
      <c r="H808" s="153"/>
      <c r="I808" s="153"/>
    </row>
    <row r="809" spans="2:9" s="146" customFormat="1" ht="15.75" customHeight="1" x14ac:dyDescent="0.35">
      <c r="B809" s="153"/>
      <c r="C809" s="153"/>
      <c r="D809" s="153"/>
      <c r="E809" s="153"/>
      <c r="F809" s="153"/>
      <c r="G809" s="153"/>
      <c r="H809" s="153"/>
      <c r="I809" s="153"/>
    </row>
    <row r="810" spans="2:9" s="146" customFormat="1" ht="15.75" customHeight="1" x14ac:dyDescent="0.35">
      <c r="B810" s="153"/>
      <c r="C810" s="153"/>
      <c r="D810" s="153"/>
      <c r="E810" s="153"/>
      <c r="F810" s="153"/>
      <c r="G810" s="153"/>
      <c r="H810" s="153"/>
      <c r="I810" s="153"/>
    </row>
    <row r="811" spans="2:9" s="146" customFormat="1" ht="15.75" customHeight="1" x14ac:dyDescent="0.35">
      <c r="B811" s="153"/>
      <c r="C811" s="153"/>
      <c r="D811" s="153"/>
      <c r="E811" s="153"/>
      <c r="F811" s="153"/>
      <c r="G811" s="153"/>
      <c r="H811" s="153"/>
      <c r="I811" s="153"/>
    </row>
    <row r="812" spans="2:9" s="146" customFormat="1" ht="15.75" customHeight="1" x14ac:dyDescent="0.35">
      <c r="B812" s="153"/>
      <c r="C812" s="153"/>
      <c r="D812" s="153"/>
      <c r="E812" s="153"/>
      <c r="F812" s="153"/>
      <c r="G812" s="153"/>
      <c r="H812" s="153"/>
      <c r="I812" s="153"/>
    </row>
    <row r="813" spans="2:9" s="146" customFormat="1" ht="15.75" customHeight="1" x14ac:dyDescent="0.35">
      <c r="B813" s="153"/>
      <c r="C813" s="153"/>
      <c r="D813" s="153"/>
      <c r="E813" s="153"/>
      <c r="F813" s="153"/>
      <c r="G813" s="153"/>
      <c r="H813" s="153"/>
      <c r="I813" s="153"/>
    </row>
    <row r="814" spans="2:9" s="146" customFormat="1" ht="15.75" customHeight="1" x14ac:dyDescent="0.35">
      <c r="B814" s="153"/>
      <c r="C814" s="153"/>
      <c r="D814" s="153"/>
      <c r="E814" s="153"/>
      <c r="F814" s="153"/>
      <c r="G814" s="153"/>
      <c r="H814" s="153"/>
      <c r="I814" s="153"/>
    </row>
    <row r="815" spans="2:9" s="146" customFormat="1" ht="15.75" customHeight="1" x14ac:dyDescent="0.35">
      <c r="B815" s="153"/>
      <c r="C815" s="153"/>
      <c r="D815" s="153"/>
      <c r="E815" s="153"/>
      <c r="F815" s="153"/>
      <c r="G815" s="153"/>
      <c r="H815" s="153"/>
      <c r="I815" s="153"/>
    </row>
    <row r="816" spans="2:9" s="146" customFormat="1" ht="15.75" customHeight="1" x14ac:dyDescent="0.35">
      <c r="B816" s="153"/>
      <c r="C816" s="153"/>
      <c r="D816" s="153"/>
      <c r="E816" s="153"/>
      <c r="F816" s="153"/>
      <c r="G816" s="153"/>
      <c r="H816" s="153"/>
      <c r="I816" s="153"/>
    </row>
    <row r="817" spans="2:9" s="146" customFormat="1" ht="15.75" customHeight="1" x14ac:dyDescent="0.35">
      <c r="B817" s="153"/>
      <c r="C817" s="153"/>
      <c r="D817" s="153"/>
      <c r="E817" s="153"/>
      <c r="F817" s="153"/>
      <c r="G817" s="153"/>
      <c r="H817" s="153"/>
      <c r="I817" s="153"/>
    </row>
    <row r="818" spans="2:9" s="146" customFormat="1" ht="15.75" customHeight="1" x14ac:dyDescent="0.35">
      <c r="B818" s="153"/>
      <c r="C818" s="153"/>
      <c r="D818" s="153"/>
      <c r="E818" s="153"/>
      <c r="F818" s="153"/>
      <c r="G818" s="153"/>
      <c r="H818" s="153"/>
      <c r="I818" s="153"/>
    </row>
    <row r="819" spans="2:9" s="146" customFormat="1" ht="15.75" customHeight="1" x14ac:dyDescent="0.35">
      <c r="B819" s="153"/>
      <c r="C819" s="153"/>
      <c r="D819" s="153"/>
      <c r="E819" s="153"/>
      <c r="F819" s="153"/>
      <c r="G819" s="153"/>
      <c r="H819" s="153"/>
      <c r="I819" s="153"/>
    </row>
    <row r="820" spans="2:9" s="146" customFormat="1" ht="15.75" customHeight="1" x14ac:dyDescent="0.35">
      <c r="B820" s="153"/>
      <c r="C820" s="153"/>
      <c r="D820" s="153"/>
      <c r="E820" s="153"/>
      <c r="F820" s="153"/>
      <c r="G820" s="153"/>
      <c r="H820" s="153"/>
      <c r="I820" s="153"/>
    </row>
    <row r="821" spans="2:9" s="146" customFormat="1" ht="15.75" customHeight="1" x14ac:dyDescent="0.35">
      <c r="B821" s="153"/>
      <c r="C821" s="153"/>
      <c r="D821" s="153"/>
      <c r="E821" s="153"/>
      <c r="F821" s="153"/>
      <c r="G821" s="153"/>
      <c r="H821" s="153"/>
      <c r="I821" s="153"/>
    </row>
    <row r="822" spans="2:9" s="146" customFormat="1" ht="15.75" customHeight="1" x14ac:dyDescent="0.35">
      <c r="B822" s="153"/>
      <c r="C822" s="153"/>
      <c r="D822" s="153"/>
      <c r="E822" s="153"/>
      <c r="F822" s="153"/>
      <c r="G822" s="153"/>
      <c r="H822" s="153"/>
      <c r="I822" s="153"/>
    </row>
    <row r="823" spans="2:9" s="146" customFormat="1" ht="15.75" customHeight="1" x14ac:dyDescent="0.35">
      <c r="B823" s="153"/>
      <c r="C823" s="153"/>
      <c r="D823" s="153"/>
      <c r="E823" s="153"/>
      <c r="F823" s="153"/>
      <c r="G823" s="153"/>
      <c r="H823" s="153"/>
      <c r="I823" s="153"/>
    </row>
    <row r="824" spans="2:9" s="146" customFormat="1" ht="15.75" customHeight="1" x14ac:dyDescent="0.35">
      <c r="B824" s="153"/>
      <c r="C824" s="153"/>
      <c r="D824" s="153"/>
      <c r="E824" s="153"/>
      <c r="F824" s="153"/>
      <c r="G824" s="153"/>
      <c r="H824" s="153"/>
      <c r="I824" s="153"/>
    </row>
    <row r="825" spans="2:9" s="146" customFormat="1" ht="15.75" customHeight="1" x14ac:dyDescent="0.35">
      <c r="B825" s="153"/>
      <c r="C825" s="153"/>
      <c r="D825" s="153"/>
      <c r="E825" s="153"/>
      <c r="F825" s="153"/>
      <c r="G825" s="153"/>
      <c r="H825" s="153"/>
      <c r="I825" s="153"/>
    </row>
    <row r="826" spans="2:9" s="146" customFormat="1" ht="15.75" customHeight="1" x14ac:dyDescent="0.35">
      <c r="B826" s="153"/>
      <c r="C826" s="153"/>
      <c r="D826" s="153"/>
      <c r="E826" s="153"/>
      <c r="F826" s="153"/>
      <c r="G826" s="153"/>
      <c r="H826" s="153"/>
      <c r="I826" s="153"/>
    </row>
    <row r="827" spans="2:9" s="146" customFormat="1" ht="15.75" customHeight="1" x14ac:dyDescent="0.35">
      <c r="B827" s="153"/>
      <c r="C827" s="153"/>
      <c r="D827" s="153"/>
      <c r="E827" s="153"/>
      <c r="F827" s="153"/>
      <c r="G827" s="153"/>
      <c r="H827" s="153"/>
      <c r="I827" s="153"/>
    </row>
    <row r="828" spans="2:9" s="146" customFormat="1" ht="15.75" customHeight="1" x14ac:dyDescent="0.35">
      <c r="B828" s="153"/>
      <c r="C828" s="153"/>
      <c r="D828" s="153"/>
      <c r="E828" s="153"/>
      <c r="F828" s="153"/>
      <c r="G828" s="153"/>
      <c r="H828" s="153"/>
      <c r="I828" s="153"/>
    </row>
    <row r="829" spans="2:9" s="146" customFormat="1" ht="15.75" customHeight="1" x14ac:dyDescent="0.35">
      <c r="B829" s="153"/>
      <c r="C829" s="153"/>
      <c r="D829" s="153"/>
      <c r="E829" s="153"/>
      <c r="F829" s="153"/>
      <c r="G829" s="153"/>
      <c r="H829" s="153"/>
      <c r="I829" s="153"/>
    </row>
    <row r="830" spans="2:9" s="146" customFormat="1" ht="15.75" customHeight="1" x14ac:dyDescent="0.35">
      <c r="B830" s="153"/>
      <c r="C830" s="153"/>
      <c r="D830" s="153"/>
      <c r="E830" s="153"/>
      <c r="F830" s="153"/>
      <c r="G830" s="153"/>
      <c r="H830" s="153"/>
      <c r="I830" s="153"/>
    </row>
    <row r="831" spans="2:9" s="146" customFormat="1" ht="15.75" customHeight="1" x14ac:dyDescent="0.35">
      <c r="B831" s="153"/>
      <c r="C831" s="153"/>
      <c r="D831" s="153"/>
      <c r="E831" s="153"/>
      <c r="F831" s="153"/>
      <c r="G831" s="153"/>
      <c r="H831" s="153"/>
      <c r="I831" s="153"/>
    </row>
    <row r="832" spans="2:9" s="146" customFormat="1" ht="15.75" customHeight="1" x14ac:dyDescent="0.35">
      <c r="B832" s="153"/>
      <c r="C832" s="153"/>
      <c r="D832" s="153"/>
      <c r="E832" s="153"/>
      <c r="F832" s="153"/>
      <c r="G832" s="153"/>
      <c r="H832" s="153"/>
      <c r="I832" s="153"/>
    </row>
    <row r="833" spans="2:9" s="146" customFormat="1" ht="15.75" customHeight="1" x14ac:dyDescent="0.35">
      <c r="B833" s="153"/>
      <c r="C833" s="153"/>
      <c r="D833" s="153"/>
      <c r="E833" s="153"/>
      <c r="F833" s="153"/>
      <c r="G833" s="153"/>
      <c r="H833" s="153"/>
      <c r="I833" s="153"/>
    </row>
    <row r="834" spans="2:9" s="146" customFormat="1" ht="15.75" customHeight="1" x14ac:dyDescent="0.35">
      <c r="B834" s="153"/>
      <c r="C834" s="153"/>
      <c r="D834" s="153"/>
      <c r="E834" s="153"/>
      <c r="F834" s="153"/>
      <c r="G834" s="153"/>
      <c r="H834" s="153"/>
      <c r="I834" s="153"/>
    </row>
    <row r="835" spans="2:9" s="146" customFormat="1" ht="15.75" customHeight="1" x14ac:dyDescent="0.35">
      <c r="B835" s="153"/>
      <c r="C835" s="153"/>
      <c r="D835" s="153"/>
      <c r="E835" s="153"/>
      <c r="F835" s="153"/>
      <c r="G835" s="153"/>
      <c r="H835" s="153"/>
      <c r="I835" s="153"/>
    </row>
    <row r="836" spans="2:9" s="146" customFormat="1" ht="15.75" customHeight="1" x14ac:dyDescent="0.35">
      <c r="B836" s="153"/>
      <c r="C836" s="153"/>
      <c r="D836" s="153"/>
      <c r="E836" s="153"/>
      <c r="F836" s="153"/>
      <c r="G836" s="153"/>
      <c r="H836" s="153"/>
      <c r="I836" s="153"/>
    </row>
    <row r="837" spans="2:9" s="146" customFormat="1" ht="15.75" customHeight="1" x14ac:dyDescent="0.35">
      <c r="B837" s="153"/>
      <c r="C837" s="153"/>
      <c r="D837" s="153"/>
      <c r="E837" s="153"/>
      <c r="F837" s="153"/>
      <c r="G837" s="153"/>
      <c r="H837" s="153"/>
      <c r="I837" s="153"/>
    </row>
    <row r="838" spans="2:9" s="146" customFormat="1" ht="15.75" customHeight="1" x14ac:dyDescent="0.35">
      <c r="B838" s="153"/>
      <c r="C838" s="153"/>
      <c r="D838" s="153"/>
      <c r="E838" s="153"/>
      <c r="F838" s="153"/>
      <c r="G838" s="153"/>
      <c r="H838" s="153"/>
      <c r="I838" s="153"/>
    </row>
    <row r="839" spans="2:9" s="146" customFormat="1" ht="15.75" customHeight="1" x14ac:dyDescent="0.35">
      <c r="B839" s="153"/>
      <c r="C839" s="153"/>
      <c r="D839" s="153"/>
      <c r="E839" s="153"/>
      <c r="F839" s="153"/>
      <c r="G839" s="153"/>
      <c r="H839" s="153"/>
      <c r="I839" s="153"/>
    </row>
    <row r="840" spans="2:9" s="146" customFormat="1" ht="15.75" customHeight="1" x14ac:dyDescent="0.35">
      <c r="B840" s="153"/>
      <c r="C840" s="153"/>
      <c r="D840" s="153"/>
      <c r="E840" s="153"/>
      <c r="F840" s="153"/>
      <c r="G840" s="153"/>
      <c r="H840" s="153"/>
      <c r="I840" s="153"/>
    </row>
    <row r="841" spans="2:9" s="146" customFormat="1" ht="15.75" customHeight="1" x14ac:dyDescent="0.35">
      <c r="B841" s="153"/>
      <c r="C841" s="153"/>
      <c r="D841" s="153"/>
      <c r="E841" s="153"/>
      <c r="F841" s="153"/>
      <c r="G841" s="153"/>
      <c r="H841" s="153"/>
      <c r="I841" s="153"/>
    </row>
    <row r="842" spans="2:9" s="146" customFormat="1" ht="15.75" customHeight="1" x14ac:dyDescent="0.35">
      <c r="B842" s="153"/>
      <c r="C842" s="153"/>
      <c r="D842" s="153"/>
      <c r="E842" s="153"/>
      <c r="F842" s="153"/>
      <c r="G842" s="153"/>
      <c r="H842" s="153"/>
      <c r="I842" s="153"/>
    </row>
    <row r="843" spans="2:9" s="146" customFormat="1" ht="15.75" customHeight="1" x14ac:dyDescent="0.35">
      <c r="B843" s="153"/>
      <c r="C843" s="153"/>
      <c r="D843" s="153"/>
      <c r="E843" s="153"/>
      <c r="F843" s="153"/>
      <c r="G843" s="153"/>
      <c r="H843" s="153"/>
      <c r="I843" s="153"/>
    </row>
    <row r="844" spans="2:9" s="146" customFormat="1" ht="15.75" customHeight="1" x14ac:dyDescent="0.35">
      <c r="B844" s="153"/>
      <c r="C844" s="153"/>
      <c r="D844" s="153"/>
      <c r="E844" s="153"/>
      <c r="F844" s="153"/>
      <c r="G844" s="153"/>
      <c r="H844" s="153"/>
      <c r="I844" s="153"/>
    </row>
    <row r="845" spans="2:9" s="146" customFormat="1" ht="15.75" customHeight="1" x14ac:dyDescent="0.35">
      <c r="B845" s="153"/>
      <c r="C845" s="153"/>
      <c r="D845" s="153"/>
      <c r="E845" s="153"/>
      <c r="F845" s="153"/>
      <c r="G845" s="153"/>
      <c r="H845" s="153"/>
      <c r="I845" s="153"/>
    </row>
    <row r="846" spans="2:9" s="146" customFormat="1" ht="15.75" customHeight="1" x14ac:dyDescent="0.35">
      <c r="B846" s="153"/>
      <c r="C846" s="153"/>
      <c r="D846" s="153"/>
      <c r="E846" s="153"/>
      <c r="F846" s="153"/>
      <c r="G846" s="153"/>
      <c r="H846" s="153"/>
      <c r="I846" s="153"/>
    </row>
    <row r="847" spans="2:9" s="146" customFormat="1" ht="15.75" customHeight="1" x14ac:dyDescent="0.35">
      <c r="B847" s="153"/>
      <c r="C847" s="153"/>
      <c r="D847" s="153"/>
      <c r="E847" s="153"/>
      <c r="F847" s="153"/>
      <c r="G847" s="153"/>
      <c r="H847" s="153"/>
      <c r="I847" s="153"/>
    </row>
    <row r="848" spans="2:9" s="146" customFormat="1" ht="15.75" customHeight="1" x14ac:dyDescent="0.35">
      <c r="B848" s="153"/>
      <c r="C848" s="153"/>
      <c r="D848" s="153"/>
      <c r="E848" s="153"/>
      <c r="F848" s="153"/>
      <c r="G848" s="153"/>
      <c r="H848" s="153"/>
      <c r="I848" s="153"/>
    </row>
    <row r="849" spans="2:9" s="146" customFormat="1" ht="15.75" customHeight="1" x14ac:dyDescent="0.35">
      <c r="B849" s="153"/>
      <c r="C849" s="153"/>
      <c r="D849" s="153"/>
      <c r="E849" s="153"/>
      <c r="F849" s="153"/>
      <c r="G849" s="153"/>
      <c r="H849" s="153"/>
      <c r="I849" s="153"/>
    </row>
    <row r="850" spans="2:9" s="146" customFormat="1" ht="15.75" customHeight="1" x14ac:dyDescent="0.35">
      <c r="B850" s="153"/>
      <c r="C850" s="153"/>
      <c r="D850" s="153"/>
      <c r="E850" s="153"/>
      <c r="F850" s="153"/>
      <c r="G850" s="153"/>
      <c r="H850" s="153"/>
      <c r="I850" s="153"/>
    </row>
    <row r="851" spans="2:9" s="146" customFormat="1" ht="15.75" customHeight="1" x14ac:dyDescent="0.35">
      <c r="B851" s="153"/>
      <c r="C851" s="153"/>
      <c r="D851" s="153"/>
      <c r="E851" s="153"/>
      <c r="F851" s="153"/>
      <c r="G851" s="153"/>
      <c r="H851" s="153"/>
      <c r="I851" s="153"/>
    </row>
    <row r="852" spans="2:9" s="146" customFormat="1" ht="15.75" customHeight="1" x14ac:dyDescent="0.35">
      <c r="B852" s="153"/>
      <c r="C852" s="153"/>
      <c r="D852" s="153"/>
      <c r="E852" s="153"/>
      <c r="F852" s="153"/>
      <c r="G852" s="153"/>
      <c r="H852" s="153"/>
      <c r="I852" s="153"/>
    </row>
    <row r="853" spans="2:9" s="146" customFormat="1" ht="15.75" customHeight="1" x14ac:dyDescent="0.35">
      <c r="B853" s="153"/>
      <c r="C853" s="153"/>
      <c r="D853" s="153"/>
      <c r="E853" s="153"/>
      <c r="F853" s="153"/>
      <c r="G853" s="153"/>
      <c r="H853" s="153"/>
      <c r="I853" s="153"/>
    </row>
    <row r="854" spans="2:9" s="146" customFormat="1" ht="15.75" customHeight="1" x14ac:dyDescent="0.35">
      <c r="B854" s="153"/>
      <c r="C854" s="153"/>
      <c r="D854" s="153"/>
      <c r="E854" s="153"/>
      <c r="F854" s="153"/>
      <c r="G854" s="153"/>
      <c r="H854" s="153"/>
      <c r="I854" s="153"/>
    </row>
    <row r="855" spans="2:9" s="146" customFormat="1" ht="15.75" customHeight="1" x14ac:dyDescent="0.35">
      <c r="B855" s="153"/>
      <c r="C855" s="153"/>
      <c r="D855" s="153"/>
      <c r="E855" s="153"/>
      <c r="F855" s="153"/>
      <c r="G855" s="153"/>
      <c r="H855" s="153"/>
      <c r="I855" s="153"/>
    </row>
    <row r="856" spans="2:9" s="146" customFormat="1" ht="15.75" customHeight="1" x14ac:dyDescent="0.35">
      <c r="B856" s="153"/>
      <c r="C856" s="153"/>
      <c r="D856" s="153"/>
      <c r="E856" s="153"/>
      <c r="F856" s="153"/>
      <c r="G856" s="153"/>
      <c r="H856" s="153"/>
      <c r="I856" s="153"/>
    </row>
    <row r="857" spans="2:9" s="146" customFormat="1" ht="15.75" customHeight="1" x14ac:dyDescent="0.35">
      <c r="B857" s="153"/>
      <c r="C857" s="153"/>
      <c r="D857" s="153"/>
      <c r="E857" s="153"/>
      <c r="F857" s="153"/>
      <c r="G857" s="153"/>
      <c r="H857" s="153"/>
      <c r="I857" s="153"/>
    </row>
    <row r="858" spans="2:9" s="146" customFormat="1" ht="15.75" customHeight="1" x14ac:dyDescent="0.35">
      <c r="B858" s="153"/>
      <c r="C858" s="153"/>
      <c r="D858" s="153"/>
      <c r="E858" s="153"/>
      <c r="F858" s="153"/>
      <c r="G858" s="153"/>
      <c r="H858" s="153"/>
      <c r="I858" s="153"/>
    </row>
    <row r="859" spans="2:9" s="146" customFormat="1" ht="15.75" customHeight="1" x14ac:dyDescent="0.35">
      <c r="B859" s="153"/>
      <c r="C859" s="153"/>
      <c r="D859" s="153"/>
      <c r="E859" s="153"/>
      <c r="F859" s="153"/>
      <c r="G859" s="153"/>
      <c r="H859" s="153"/>
      <c r="I859" s="153"/>
    </row>
    <row r="860" spans="2:9" s="146" customFormat="1" ht="15.75" customHeight="1" x14ac:dyDescent="0.35">
      <c r="B860" s="153"/>
      <c r="C860" s="153"/>
      <c r="D860" s="153"/>
      <c r="E860" s="153"/>
      <c r="F860" s="153"/>
      <c r="G860" s="153"/>
      <c r="H860" s="153"/>
      <c r="I860" s="153"/>
    </row>
    <row r="861" spans="2:9" s="146" customFormat="1" ht="15.75" customHeight="1" x14ac:dyDescent="0.35">
      <c r="B861" s="153"/>
      <c r="C861" s="153"/>
      <c r="D861" s="153"/>
      <c r="E861" s="153"/>
      <c r="F861" s="153"/>
      <c r="G861" s="153"/>
      <c r="H861" s="153"/>
      <c r="I861" s="153"/>
    </row>
    <row r="862" spans="2:9" s="146" customFormat="1" ht="15.75" customHeight="1" x14ac:dyDescent="0.35">
      <c r="B862" s="153"/>
      <c r="C862" s="153"/>
      <c r="D862" s="153"/>
      <c r="E862" s="153"/>
      <c r="F862" s="153"/>
      <c r="G862" s="153"/>
      <c r="H862" s="153"/>
      <c r="I862" s="153"/>
    </row>
    <row r="863" spans="2:9" s="146" customFormat="1" ht="15.75" customHeight="1" x14ac:dyDescent="0.35">
      <c r="B863" s="153"/>
      <c r="C863" s="153"/>
      <c r="D863" s="153"/>
      <c r="E863" s="153"/>
      <c r="F863" s="153"/>
      <c r="G863" s="153"/>
      <c r="H863" s="153"/>
      <c r="I863" s="153"/>
    </row>
    <row r="864" spans="2:9" s="146" customFormat="1" ht="15.75" customHeight="1" x14ac:dyDescent="0.35">
      <c r="B864" s="153"/>
      <c r="C864" s="153"/>
      <c r="D864" s="153"/>
      <c r="E864" s="153"/>
      <c r="F864" s="153"/>
      <c r="G864" s="153"/>
      <c r="H864" s="153"/>
      <c r="I864" s="153"/>
    </row>
    <row r="865" spans="2:9" s="146" customFormat="1" ht="15.75" customHeight="1" x14ac:dyDescent="0.35">
      <c r="B865" s="153"/>
      <c r="C865" s="153"/>
      <c r="D865" s="153"/>
      <c r="E865" s="153"/>
      <c r="F865" s="153"/>
      <c r="G865" s="153"/>
      <c r="H865" s="153"/>
      <c r="I865" s="153"/>
    </row>
    <row r="866" spans="2:9" s="146" customFormat="1" ht="15.75" customHeight="1" x14ac:dyDescent="0.35">
      <c r="B866" s="153"/>
      <c r="C866" s="153"/>
      <c r="D866" s="153"/>
      <c r="E866" s="153"/>
      <c r="F866" s="153"/>
      <c r="G866" s="153"/>
      <c r="H866" s="153"/>
      <c r="I866" s="153"/>
    </row>
    <row r="867" spans="2:9" s="146" customFormat="1" ht="15.75" customHeight="1" x14ac:dyDescent="0.35">
      <c r="B867" s="153"/>
      <c r="C867" s="153"/>
      <c r="D867" s="153"/>
      <c r="E867" s="153"/>
      <c r="F867" s="153"/>
      <c r="G867" s="153"/>
      <c r="H867" s="153"/>
      <c r="I867" s="153"/>
    </row>
    <row r="868" spans="2:9" s="146" customFormat="1" ht="15.75" customHeight="1" x14ac:dyDescent="0.35">
      <c r="B868" s="153"/>
      <c r="C868" s="153"/>
      <c r="D868" s="153"/>
      <c r="E868" s="153"/>
      <c r="F868" s="153"/>
      <c r="G868" s="153"/>
      <c r="H868" s="153"/>
      <c r="I868" s="153"/>
    </row>
    <row r="869" spans="2:9" s="146" customFormat="1" ht="15.75" customHeight="1" x14ac:dyDescent="0.35">
      <c r="B869" s="153"/>
      <c r="C869" s="153"/>
      <c r="D869" s="153"/>
      <c r="E869" s="153"/>
      <c r="F869" s="153"/>
      <c r="G869" s="153"/>
      <c r="H869" s="153"/>
      <c r="I869" s="153"/>
    </row>
    <row r="870" spans="2:9" s="146" customFormat="1" ht="15.75" customHeight="1" x14ac:dyDescent="0.35">
      <c r="B870" s="153"/>
      <c r="C870" s="153"/>
      <c r="D870" s="153"/>
      <c r="E870" s="153"/>
      <c r="F870" s="153"/>
      <c r="G870" s="153"/>
      <c r="H870" s="153"/>
      <c r="I870" s="153"/>
    </row>
    <row r="871" spans="2:9" s="146" customFormat="1" ht="15.75" customHeight="1" x14ac:dyDescent="0.35">
      <c r="B871" s="153"/>
      <c r="C871" s="153"/>
      <c r="D871" s="153"/>
      <c r="E871" s="153"/>
      <c r="F871" s="153"/>
      <c r="G871" s="153"/>
      <c r="H871" s="153"/>
      <c r="I871" s="153"/>
    </row>
    <row r="872" spans="2:9" s="146" customFormat="1" ht="15.75" customHeight="1" x14ac:dyDescent="0.35">
      <c r="B872" s="153"/>
      <c r="C872" s="153"/>
      <c r="D872" s="153"/>
      <c r="E872" s="153"/>
      <c r="F872" s="153"/>
      <c r="G872" s="153"/>
      <c r="H872" s="153"/>
      <c r="I872" s="153"/>
    </row>
    <row r="873" spans="2:9" s="146" customFormat="1" ht="15.75" customHeight="1" x14ac:dyDescent="0.35">
      <c r="B873" s="153"/>
      <c r="C873" s="153"/>
      <c r="D873" s="153"/>
      <c r="E873" s="153"/>
      <c r="F873" s="153"/>
      <c r="G873" s="153"/>
      <c r="H873" s="153"/>
      <c r="I873" s="153"/>
    </row>
    <row r="874" spans="2:9" s="146" customFormat="1" ht="15.75" customHeight="1" x14ac:dyDescent="0.35">
      <c r="B874" s="153"/>
      <c r="C874" s="153"/>
      <c r="D874" s="153"/>
      <c r="E874" s="153"/>
      <c r="F874" s="153"/>
      <c r="G874" s="153"/>
      <c r="H874" s="153"/>
      <c r="I874" s="153"/>
    </row>
    <row r="875" spans="2:9" s="146" customFormat="1" ht="15.75" customHeight="1" x14ac:dyDescent="0.35">
      <c r="B875" s="153"/>
      <c r="C875" s="153"/>
      <c r="D875" s="153"/>
      <c r="E875" s="153"/>
      <c r="F875" s="153"/>
      <c r="G875" s="153"/>
      <c r="H875" s="153"/>
      <c r="I875" s="153"/>
    </row>
    <row r="876" spans="2:9" s="146" customFormat="1" ht="15.75" customHeight="1" x14ac:dyDescent="0.35">
      <c r="B876" s="153"/>
      <c r="C876" s="153"/>
      <c r="D876" s="153"/>
      <c r="E876" s="153"/>
      <c r="F876" s="153"/>
      <c r="G876" s="153"/>
      <c r="H876" s="153"/>
      <c r="I876" s="153"/>
    </row>
    <row r="877" spans="2:9" s="146" customFormat="1" ht="15.75" customHeight="1" x14ac:dyDescent="0.35">
      <c r="B877" s="153"/>
      <c r="C877" s="153"/>
      <c r="D877" s="153"/>
      <c r="E877" s="153"/>
      <c r="F877" s="153"/>
      <c r="G877" s="153"/>
      <c r="H877" s="153"/>
      <c r="I877" s="153"/>
    </row>
    <row r="878" spans="2:9" s="146" customFormat="1" ht="15.75" customHeight="1" x14ac:dyDescent="0.35">
      <c r="B878" s="153"/>
      <c r="C878" s="153"/>
      <c r="D878" s="153"/>
      <c r="E878" s="153"/>
      <c r="F878" s="153"/>
      <c r="G878" s="153"/>
      <c r="H878" s="153"/>
      <c r="I878" s="153"/>
    </row>
    <row r="879" spans="2:9" s="146" customFormat="1" ht="15.75" customHeight="1" x14ac:dyDescent="0.35">
      <c r="B879" s="153"/>
      <c r="C879" s="153"/>
      <c r="D879" s="153"/>
      <c r="E879" s="153"/>
      <c r="F879" s="153"/>
      <c r="G879" s="153"/>
      <c r="H879" s="153"/>
      <c r="I879" s="153"/>
    </row>
    <row r="880" spans="2:9" s="146" customFormat="1" ht="15.75" customHeight="1" x14ac:dyDescent="0.35">
      <c r="B880" s="153"/>
      <c r="C880" s="153"/>
      <c r="D880" s="153"/>
      <c r="E880" s="153"/>
      <c r="F880" s="153"/>
      <c r="G880" s="153"/>
      <c r="H880" s="153"/>
      <c r="I880" s="153"/>
    </row>
    <row r="881" spans="2:9" s="146" customFormat="1" ht="15.75" customHeight="1" x14ac:dyDescent="0.35">
      <c r="B881" s="153"/>
      <c r="C881" s="153"/>
      <c r="D881" s="153"/>
      <c r="E881" s="153"/>
      <c r="F881" s="153"/>
      <c r="G881" s="153"/>
      <c r="H881" s="153"/>
      <c r="I881" s="153"/>
    </row>
    <row r="882" spans="2:9" s="146" customFormat="1" ht="15.75" customHeight="1" x14ac:dyDescent="0.35">
      <c r="B882" s="153"/>
      <c r="C882" s="153"/>
      <c r="D882" s="153"/>
      <c r="E882" s="153"/>
      <c r="F882" s="153"/>
      <c r="G882" s="153"/>
      <c r="H882" s="153"/>
      <c r="I882" s="153"/>
    </row>
    <row r="883" spans="2:9" s="146" customFormat="1" ht="15.75" customHeight="1" x14ac:dyDescent="0.35">
      <c r="B883" s="153"/>
      <c r="C883" s="153"/>
      <c r="D883" s="153"/>
      <c r="E883" s="153"/>
      <c r="F883" s="153"/>
      <c r="G883" s="153"/>
      <c r="H883" s="153"/>
      <c r="I883" s="153"/>
    </row>
    <row r="884" spans="2:9" s="146" customFormat="1" ht="15.75" customHeight="1" x14ac:dyDescent="0.35">
      <c r="B884" s="153"/>
      <c r="C884" s="153"/>
      <c r="D884" s="153"/>
      <c r="E884" s="153"/>
      <c r="F884" s="153"/>
      <c r="G884" s="153"/>
      <c r="H884" s="153"/>
      <c r="I884" s="153"/>
    </row>
    <row r="885" spans="2:9" s="146" customFormat="1" ht="15.75" customHeight="1" x14ac:dyDescent="0.35">
      <c r="B885" s="153"/>
      <c r="C885" s="153"/>
      <c r="D885" s="153"/>
      <c r="E885" s="153"/>
      <c r="F885" s="153"/>
      <c r="G885" s="153"/>
      <c r="H885" s="153"/>
      <c r="I885" s="153"/>
    </row>
    <row r="886" spans="2:9" s="146" customFormat="1" ht="15.75" customHeight="1" x14ac:dyDescent="0.35">
      <c r="B886" s="153"/>
      <c r="C886" s="153"/>
      <c r="D886" s="153"/>
      <c r="E886" s="153"/>
      <c r="F886" s="153"/>
      <c r="G886" s="153"/>
      <c r="H886" s="153"/>
      <c r="I886" s="153"/>
    </row>
    <row r="887" spans="2:9" s="146" customFormat="1" ht="15.75" customHeight="1" x14ac:dyDescent="0.35">
      <c r="B887" s="153"/>
      <c r="C887" s="153"/>
      <c r="D887" s="153"/>
      <c r="E887" s="153"/>
      <c r="F887" s="153"/>
      <c r="G887" s="153"/>
      <c r="H887" s="153"/>
      <c r="I887" s="153"/>
    </row>
    <row r="888" spans="2:9" s="146" customFormat="1" ht="15.75" customHeight="1" x14ac:dyDescent="0.35">
      <c r="B888" s="153"/>
      <c r="C888" s="153"/>
      <c r="D888" s="153"/>
      <c r="E888" s="153"/>
      <c r="F888" s="153"/>
      <c r="G888" s="153"/>
      <c r="H888" s="153"/>
      <c r="I888" s="153"/>
    </row>
    <row r="889" spans="2:9" s="146" customFormat="1" ht="15.75" customHeight="1" x14ac:dyDescent="0.35">
      <c r="B889" s="153"/>
      <c r="C889" s="153"/>
      <c r="D889" s="153"/>
      <c r="E889" s="153"/>
      <c r="F889" s="153"/>
      <c r="G889" s="153"/>
      <c r="H889" s="153"/>
      <c r="I889" s="153"/>
    </row>
    <row r="890" spans="2:9" s="146" customFormat="1" ht="15.75" customHeight="1" x14ac:dyDescent="0.35">
      <c r="B890" s="153"/>
      <c r="C890" s="153"/>
      <c r="D890" s="153"/>
      <c r="E890" s="153"/>
      <c r="F890" s="153"/>
      <c r="G890" s="153"/>
      <c r="H890" s="153"/>
      <c r="I890" s="153"/>
    </row>
    <row r="891" spans="2:9" s="146" customFormat="1" ht="15.75" customHeight="1" x14ac:dyDescent="0.35">
      <c r="B891" s="153"/>
      <c r="C891" s="153"/>
      <c r="D891" s="153"/>
      <c r="E891" s="153"/>
      <c r="F891" s="153"/>
      <c r="G891" s="153"/>
      <c r="H891" s="153"/>
      <c r="I891" s="153"/>
    </row>
    <row r="892" spans="2:9" s="146" customFormat="1" ht="15.75" customHeight="1" x14ac:dyDescent="0.35">
      <c r="B892" s="153"/>
      <c r="C892" s="153"/>
      <c r="D892" s="153"/>
      <c r="E892" s="102"/>
      <c r="F892" s="102"/>
      <c r="G892" s="102"/>
      <c r="H892" s="153"/>
      <c r="I892" s="153"/>
    </row>
    <row r="893" spans="2:9" s="146" customFormat="1" ht="15.75" customHeight="1" x14ac:dyDescent="0.35">
      <c r="B893" s="153"/>
      <c r="C893" s="153"/>
      <c r="D893" s="153"/>
      <c r="E893" s="102"/>
      <c r="F893" s="102"/>
      <c r="G893" s="102"/>
      <c r="H893" s="153"/>
      <c r="I893" s="153"/>
    </row>
    <row r="894" spans="2:9" s="146" customFormat="1" ht="15.75" customHeight="1" x14ac:dyDescent="0.35">
      <c r="B894" s="102"/>
      <c r="C894" s="102"/>
      <c r="D894" s="102"/>
      <c r="E894" s="102"/>
      <c r="F894" s="102"/>
      <c r="G894" s="102"/>
      <c r="H894" s="102"/>
      <c r="I894" s="102"/>
    </row>
    <row r="895" spans="2:9" s="146" customFormat="1" ht="15.75" customHeight="1" x14ac:dyDescent="0.35">
      <c r="B895" s="102"/>
      <c r="C895" s="102"/>
      <c r="D895" s="102"/>
      <c r="E895" s="102"/>
      <c r="F895" s="102"/>
      <c r="G895" s="102"/>
      <c r="H895" s="102"/>
      <c r="I895" s="102"/>
    </row>
    <row r="896" spans="2:9" s="146" customFormat="1" ht="15.75" customHeight="1" x14ac:dyDescent="0.35">
      <c r="B896" s="102"/>
      <c r="C896" s="102"/>
      <c r="D896" s="102"/>
      <c r="E896" s="102"/>
      <c r="F896" s="102"/>
      <c r="G896" s="102"/>
      <c r="H896" s="102"/>
      <c r="I896" s="102"/>
    </row>
    <row r="897" spans="2:9" s="146" customFormat="1" ht="15.75" customHeight="1" x14ac:dyDescent="0.35">
      <c r="B897" s="102"/>
      <c r="C897" s="102"/>
      <c r="D897" s="102"/>
      <c r="E897" s="102"/>
      <c r="F897" s="102"/>
      <c r="G897" s="102"/>
      <c r="H897" s="102"/>
      <c r="I897" s="102"/>
    </row>
    <row r="898" spans="2:9" s="146" customFormat="1" ht="15.75" customHeight="1" x14ac:dyDescent="0.35">
      <c r="B898" s="102"/>
      <c r="C898" s="102"/>
      <c r="D898" s="102"/>
      <c r="E898" s="102"/>
      <c r="F898" s="102"/>
      <c r="G898" s="102"/>
      <c r="H898" s="102"/>
      <c r="I898" s="102"/>
    </row>
    <row r="899" spans="2:9" s="146" customFormat="1" ht="15.75" customHeight="1" x14ac:dyDescent="0.35">
      <c r="B899" s="102"/>
      <c r="C899" s="102"/>
      <c r="D899" s="102"/>
      <c r="E899" s="102"/>
      <c r="F899" s="102"/>
      <c r="G899" s="102"/>
      <c r="H899" s="102"/>
      <c r="I899" s="102"/>
    </row>
    <row r="900" spans="2:9" s="146" customFormat="1" ht="15.75" customHeight="1" x14ac:dyDescent="0.35">
      <c r="B900" s="102"/>
      <c r="C900" s="102"/>
      <c r="D900" s="102"/>
      <c r="E900" s="102"/>
      <c r="F900" s="102"/>
      <c r="G900" s="102"/>
      <c r="H900" s="102"/>
      <c r="I900" s="102"/>
    </row>
    <row r="901" spans="2:9" s="146" customFormat="1" ht="15.75" customHeight="1" x14ac:dyDescent="0.35">
      <c r="B901" s="102"/>
      <c r="C901" s="102"/>
      <c r="D901" s="102"/>
      <c r="E901" s="102"/>
      <c r="F901" s="102"/>
      <c r="G901" s="102"/>
      <c r="H901" s="102"/>
      <c r="I901" s="102"/>
    </row>
    <row r="902" spans="2:9" s="146" customFormat="1" ht="15.75" customHeight="1" x14ac:dyDescent="0.35">
      <c r="B902" s="102"/>
      <c r="C902" s="102"/>
      <c r="D902" s="102"/>
      <c r="E902" s="102"/>
      <c r="F902" s="102"/>
      <c r="G902" s="102"/>
      <c r="H902" s="102"/>
      <c r="I902" s="102"/>
    </row>
    <row r="903" spans="2:9" s="146" customFormat="1" ht="15.75" customHeight="1" x14ac:dyDescent="0.35">
      <c r="B903" s="102"/>
      <c r="C903" s="102"/>
      <c r="D903" s="102"/>
      <c r="E903" s="102"/>
      <c r="F903" s="102"/>
      <c r="G903" s="102"/>
      <c r="H903" s="102"/>
      <c r="I903" s="102"/>
    </row>
    <row r="904" spans="2:9" s="146" customFormat="1" ht="15.75" customHeight="1" x14ac:dyDescent="0.35">
      <c r="B904" s="102"/>
      <c r="C904" s="102"/>
      <c r="D904" s="102"/>
      <c r="E904" s="102"/>
      <c r="F904" s="102"/>
      <c r="G904" s="102"/>
      <c r="H904" s="102"/>
      <c r="I904" s="102"/>
    </row>
    <row r="905" spans="2:9" s="146" customFormat="1" ht="15.75" customHeight="1" x14ac:dyDescent="0.35">
      <c r="B905" s="102"/>
      <c r="C905" s="102"/>
      <c r="D905" s="102"/>
      <c r="E905" s="102"/>
      <c r="F905" s="102"/>
      <c r="G905" s="102"/>
      <c r="H905" s="102"/>
      <c r="I905" s="102"/>
    </row>
    <row r="906" spans="2:9" s="146" customFormat="1" ht="15.75" customHeight="1" x14ac:dyDescent="0.35">
      <c r="B906" s="102"/>
      <c r="C906" s="102"/>
      <c r="D906" s="102"/>
      <c r="E906" s="102"/>
      <c r="F906" s="102"/>
      <c r="G906" s="102"/>
      <c r="H906" s="102"/>
      <c r="I906" s="102"/>
    </row>
    <row r="907" spans="2:9" s="146" customFormat="1" ht="15.75" customHeight="1" x14ac:dyDescent="0.35">
      <c r="B907" s="102"/>
      <c r="C907" s="102"/>
      <c r="D907" s="102"/>
      <c r="E907" s="102"/>
      <c r="F907" s="102"/>
      <c r="G907" s="102"/>
      <c r="H907" s="102"/>
      <c r="I907" s="102"/>
    </row>
    <row r="908" spans="2:9" s="146" customFormat="1" ht="15.75" customHeight="1" x14ac:dyDescent="0.35">
      <c r="B908" s="102"/>
      <c r="C908" s="102"/>
      <c r="D908" s="102"/>
      <c r="E908" s="102"/>
      <c r="F908" s="102"/>
      <c r="G908" s="102"/>
      <c r="H908" s="102"/>
      <c r="I908" s="102"/>
    </row>
    <row r="909" spans="2:9" s="146" customFormat="1" ht="15.75" customHeight="1" x14ac:dyDescent="0.35">
      <c r="B909" s="102"/>
      <c r="C909" s="102"/>
      <c r="D909" s="102"/>
      <c r="E909" s="102"/>
      <c r="F909" s="102"/>
      <c r="G909" s="102"/>
      <c r="H909" s="102"/>
      <c r="I909" s="102"/>
    </row>
    <row r="910" spans="2:9" s="146" customFormat="1" ht="15.75" customHeight="1" x14ac:dyDescent="0.35">
      <c r="B910" s="102"/>
      <c r="C910" s="102"/>
      <c r="D910" s="102"/>
      <c r="E910" s="102"/>
      <c r="F910" s="102"/>
      <c r="G910" s="102"/>
      <c r="H910" s="102"/>
      <c r="I910" s="102"/>
    </row>
    <row r="911" spans="2:9" s="146" customFormat="1" ht="15.75" customHeight="1" x14ac:dyDescent="0.35">
      <c r="B911" s="102"/>
      <c r="C911" s="102"/>
      <c r="D911" s="102"/>
      <c r="E911" s="102"/>
      <c r="F911" s="102"/>
      <c r="G911" s="102"/>
      <c r="H911" s="102"/>
      <c r="I911" s="102"/>
    </row>
    <row r="912" spans="2:9" s="146" customFormat="1" ht="15.75" customHeight="1" x14ac:dyDescent="0.35">
      <c r="B912" s="102"/>
      <c r="C912" s="102"/>
      <c r="D912" s="102"/>
      <c r="E912" s="102"/>
      <c r="F912" s="102"/>
      <c r="G912" s="102"/>
      <c r="H912" s="102"/>
      <c r="I912" s="102"/>
    </row>
    <row r="913" spans="2:9" s="146" customFormat="1" ht="15.75" customHeight="1" x14ac:dyDescent="0.35">
      <c r="B913" s="102"/>
      <c r="C913" s="102"/>
      <c r="D913" s="102"/>
      <c r="E913" s="102"/>
      <c r="F913" s="102"/>
      <c r="G913" s="102"/>
      <c r="H913" s="102"/>
      <c r="I913" s="102"/>
    </row>
    <row r="914" spans="2:9" s="146" customFormat="1" ht="15.75" customHeight="1" x14ac:dyDescent="0.35">
      <c r="B914" s="102"/>
      <c r="C914" s="102"/>
      <c r="D914" s="102"/>
      <c r="E914" s="102"/>
      <c r="F914" s="102"/>
      <c r="G914" s="102"/>
      <c r="H914" s="102"/>
      <c r="I914" s="102"/>
    </row>
    <row r="915" spans="2:9" s="146" customFormat="1" ht="15.75" customHeight="1" x14ac:dyDescent="0.35">
      <c r="B915" s="102"/>
      <c r="C915" s="102"/>
      <c r="D915" s="102"/>
      <c r="E915" s="102"/>
      <c r="F915" s="102"/>
      <c r="G915" s="102"/>
      <c r="H915" s="102"/>
      <c r="I915" s="102"/>
    </row>
    <row r="916" spans="2:9" s="146" customFormat="1" ht="15.75" customHeight="1" x14ac:dyDescent="0.35">
      <c r="B916" s="102"/>
      <c r="C916" s="102"/>
      <c r="D916" s="102"/>
      <c r="E916" s="102"/>
      <c r="F916" s="102"/>
      <c r="G916" s="102"/>
      <c r="H916" s="102"/>
      <c r="I916" s="102"/>
    </row>
    <row r="917" spans="2:9" s="146" customFormat="1" ht="15.75" customHeight="1" x14ac:dyDescent="0.35">
      <c r="B917" s="102"/>
      <c r="C917" s="102"/>
      <c r="D917" s="102"/>
      <c r="E917" s="102"/>
      <c r="F917" s="102"/>
      <c r="G917" s="102"/>
      <c r="H917" s="102"/>
      <c r="I917" s="102"/>
    </row>
    <row r="918" spans="2:9" s="146" customFormat="1" ht="15.75" customHeight="1" x14ac:dyDescent="0.35">
      <c r="B918" s="102"/>
      <c r="C918" s="102"/>
      <c r="D918" s="102"/>
      <c r="E918" s="102"/>
      <c r="F918" s="102"/>
      <c r="G918" s="102"/>
      <c r="H918" s="102"/>
      <c r="I918" s="102"/>
    </row>
    <row r="919" spans="2:9" s="146" customFormat="1" ht="15.75" customHeight="1" x14ac:dyDescent="0.35">
      <c r="B919" s="102"/>
      <c r="C919" s="102"/>
      <c r="D919" s="102"/>
      <c r="E919" s="102"/>
      <c r="F919" s="102"/>
      <c r="G919" s="102"/>
      <c r="H919" s="102"/>
      <c r="I919" s="102"/>
    </row>
    <row r="920" spans="2:9" s="146" customFormat="1" ht="15.75" customHeight="1" x14ac:dyDescent="0.35">
      <c r="B920" s="102"/>
      <c r="C920" s="102"/>
      <c r="D920" s="102"/>
      <c r="E920" s="102"/>
      <c r="F920" s="102"/>
      <c r="G920" s="102"/>
      <c r="H920" s="102"/>
      <c r="I920" s="102"/>
    </row>
    <row r="921" spans="2:9" s="146" customFormat="1" ht="15.75" customHeight="1" x14ac:dyDescent="0.35">
      <c r="B921" s="102"/>
      <c r="C921" s="102"/>
      <c r="D921" s="102"/>
      <c r="E921" s="102"/>
      <c r="F921" s="102"/>
      <c r="G921" s="102"/>
      <c r="H921" s="102"/>
      <c r="I921" s="102"/>
    </row>
    <row r="922" spans="2:9" s="146" customFormat="1" ht="15.75" customHeight="1" x14ac:dyDescent="0.35">
      <c r="B922" s="102"/>
      <c r="C922" s="102"/>
      <c r="D922" s="102"/>
      <c r="E922" s="102"/>
      <c r="F922" s="102"/>
      <c r="G922" s="102"/>
      <c r="H922" s="102"/>
      <c r="I922" s="102"/>
    </row>
    <row r="923" spans="2:9" s="146" customFormat="1" ht="15.75" customHeight="1" x14ac:dyDescent="0.35">
      <c r="B923" s="102"/>
      <c r="C923" s="102"/>
      <c r="D923" s="102"/>
      <c r="E923" s="102"/>
      <c r="F923" s="102"/>
      <c r="G923" s="102"/>
      <c r="H923" s="102"/>
      <c r="I923" s="102"/>
    </row>
    <row r="924" spans="2:9" s="146" customFormat="1" ht="15.75" customHeight="1" x14ac:dyDescent="0.35">
      <c r="B924" s="102"/>
      <c r="C924" s="102"/>
      <c r="D924" s="102"/>
      <c r="E924" s="102"/>
      <c r="F924" s="102"/>
      <c r="G924" s="102"/>
      <c r="H924" s="102"/>
      <c r="I924" s="102"/>
    </row>
    <row r="925" spans="2:9" s="146" customFormat="1" ht="15.75" customHeight="1" x14ac:dyDescent="0.35">
      <c r="B925" s="102"/>
      <c r="C925" s="102"/>
      <c r="D925" s="102"/>
      <c r="E925" s="102"/>
      <c r="F925" s="102"/>
      <c r="G925" s="102"/>
      <c r="H925" s="102"/>
      <c r="I925" s="102"/>
    </row>
    <row r="926" spans="2:9" s="146" customFormat="1" ht="15.75" customHeight="1" x14ac:dyDescent="0.35">
      <c r="B926" s="102"/>
      <c r="C926" s="102"/>
      <c r="D926" s="102"/>
      <c r="E926" s="102"/>
      <c r="F926" s="102"/>
      <c r="G926" s="102"/>
      <c r="H926" s="102"/>
      <c r="I926" s="102"/>
    </row>
    <row r="927" spans="2:9" s="146" customFormat="1" ht="15.75" customHeight="1" x14ac:dyDescent="0.35">
      <c r="B927" s="102"/>
      <c r="C927" s="102"/>
      <c r="D927" s="102"/>
      <c r="E927" s="102"/>
      <c r="F927" s="102"/>
      <c r="G927" s="102"/>
      <c r="H927" s="102"/>
      <c r="I927" s="102"/>
    </row>
    <row r="928" spans="2:9" s="146" customFormat="1" ht="15.75" customHeight="1" x14ac:dyDescent="0.35">
      <c r="B928" s="102"/>
      <c r="C928" s="102"/>
      <c r="D928" s="102"/>
      <c r="E928" s="102"/>
      <c r="F928" s="102"/>
      <c r="G928" s="102"/>
      <c r="H928" s="102"/>
      <c r="I928" s="102"/>
    </row>
    <row r="929" spans="2:9" s="146" customFormat="1" ht="15.75" customHeight="1" x14ac:dyDescent="0.35">
      <c r="B929" s="102"/>
      <c r="C929" s="102"/>
      <c r="D929" s="102"/>
      <c r="E929" s="102"/>
      <c r="F929" s="102"/>
      <c r="G929" s="102"/>
      <c r="H929" s="102"/>
      <c r="I929" s="102"/>
    </row>
    <row r="930" spans="2:9" s="146" customFormat="1" ht="15.75" customHeight="1" x14ac:dyDescent="0.35">
      <c r="B930" s="102"/>
      <c r="C930" s="102"/>
      <c r="D930" s="102"/>
      <c r="E930" s="102"/>
      <c r="F930" s="102"/>
      <c r="G930" s="102"/>
      <c r="H930" s="102"/>
      <c r="I930" s="102"/>
    </row>
    <row r="931" spans="2:9" s="146" customFormat="1" ht="15.75" customHeight="1" x14ac:dyDescent="0.35">
      <c r="B931" s="102"/>
      <c r="C931" s="102"/>
      <c r="D931" s="102"/>
      <c r="E931" s="102"/>
      <c r="F931" s="102"/>
      <c r="G931" s="102"/>
      <c r="H931" s="102"/>
      <c r="I931" s="102"/>
    </row>
    <row r="932" spans="2:9" s="146" customFormat="1" ht="15.75" customHeight="1" x14ac:dyDescent="0.35">
      <c r="B932" s="102"/>
      <c r="C932" s="102"/>
      <c r="D932" s="102"/>
      <c r="E932" s="102"/>
      <c r="F932" s="102"/>
      <c r="G932" s="102"/>
      <c r="H932" s="102"/>
      <c r="I932" s="102"/>
    </row>
    <row r="933" spans="2:9" s="146" customFormat="1" ht="15.75" customHeight="1" x14ac:dyDescent="0.35">
      <c r="B933" s="102"/>
      <c r="C933" s="102"/>
      <c r="D933" s="102"/>
      <c r="E933" s="102"/>
      <c r="F933" s="102"/>
      <c r="G933" s="102"/>
      <c r="H933" s="102"/>
      <c r="I933" s="102"/>
    </row>
    <row r="934" spans="2:9" s="146" customFormat="1" ht="15.75" customHeight="1" x14ac:dyDescent="0.35">
      <c r="B934" s="102"/>
      <c r="C934" s="102"/>
      <c r="D934" s="102"/>
      <c r="E934" s="102"/>
      <c r="F934" s="102"/>
      <c r="G934" s="102"/>
      <c r="H934" s="102"/>
      <c r="I934" s="102"/>
    </row>
    <row r="935" spans="2:9" s="146" customFormat="1" ht="15.75" customHeight="1" x14ac:dyDescent="0.35">
      <c r="B935" s="102"/>
      <c r="C935" s="102"/>
      <c r="D935" s="102"/>
      <c r="E935" s="102"/>
      <c r="F935" s="102"/>
      <c r="G935" s="102"/>
      <c r="H935" s="102"/>
      <c r="I935" s="102"/>
    </row>
    <row r="936" spans="2:9" s="146" customFormat="1" ht="15.75" customHeight="1" x14ac:dyDescent="0.35">
      <c r="B936" s="102"/>
      <c r="C936" s="102"/>
      <c r="D936" s="102"/>
      <c r="E936" s="102"/>
      <c r="F936" s="102"/>
      <c r="G936" s="102"/>
      <c r="H936" s="102"/>
      <c r="I936" s="102"/>
    </row>
    <row r="937" spans="2:9" s="146" customFormat="1" ht="15.75" customHeight="1" x14ac:dyDescent="0.35">
      <c r="B937" s="102"/>
      <c r="C937" s="102"/>
      <c r="D937" s="102"/>
      <c r="E937" s="102"/>
      <c r="F937" s="102"/>
      <c r="G937" s="102"/>
      <c r="H937" s="102"/>
      <c r="I937" s="102"/>
    </row>
    <row r="938" spans="2:9" s="146" customFormat="1" ht="15.75" customHeight="1" x14ac:dyDescent="0.35">
      <c r="B938" s="102"/>
      <c r="C938" s="102"/>
      <c r="D938" s="102"/>
      <c r="E938" s="102"/>
      <c r="F938" s="102"/>
      <c r="G938" s="102"/>
      <c r="H938" s="102"/>
      <c r="I938" s="102"/>
    </row>
    <row r="939" spans="2:9" s="146" customFormat="1" ht="15.75" customHeight="1" x14ac:dyDescent="0.35">
      <c r="B939" s="102"/>
      <c r="C939" s="102"/>
      <c r="D939" s="102"/>
      <c r="E939" s="102"/>
      <c r="F939" s="102"/>
      <c r="G939" s="102"/>
      <c r="H939" s="102"/>
      <c r="I939" s="102"/>
    </row>
    <row r="940" spans="2:9" s="146" customFormat="1" ht="15.75" customHeight="1" x14ac:dyDescent="0.35">
      <c r="B940" s="102"/>
      <c r="C940" s="102"/>
      <c r="D940" s="102"/>
      <c r="E940" s="102"/>
      <c r="F940" s="102"/>
      <c r="G940" s="102"/>
      <c r="H940" s="102"/>
      <c r="I940" s="102"/>
    </row>
    <row r="941" spans="2:9" s="146" customFormat="1" ht="15.75" customHeight="1" x14ac:dyDescent="0.35">
      <c r="B941" s="102"/>
      <c r="C941" s="102"/>
      <c r="D941" s="102"/>
      <c r="E941" s="102"/>
      <c r="F941" s="102"/>
      <c r="G941" s="102"/>
      <c r="H941" s="102"/>
      <c r="I941" s="102"/>
    </row>
    <row r="942" spans="2:9" s="146" customFormat="1" ht="15.75" customHeight="1" x14ac:dyDescent="0.35">
      <c r="B942" s="102"/>
      <c r="C942" s="102"/>
      <c r="D942" s="102"/>
      <c r="E942" s="102"/>
      <c r="F942" s="102"/>
      <c r="G942" s="102"/>
      <c r="H942" s="102"/>
      <c r="I942" s="102"/>
    </row>
    <row r="943" spans="2:9" s="146" customFormat="1" ht="15.75" customHeight="1" x14ac:dyDescent="0.35">
      <c r="B943" s="102"/>
      <c r="C943" s="102"/>
      <c r="D943" s="102"/>
      <c r="E943" s="102"/>
      <c r="F943" s="102"/>
      <c r="G943" s="102"/>
      <c r="H943" s="102"/>
      <c r="I943" s="102"/>
    </row>
    <row r="944" spans="2:9" s="146" customFormat="1" ht="15.75" customHeight="1" x14ac:dyDescent="0.35">
      <c r="B944" s="102"/>
      <c r="C944" s="102"/>
      <c r="D944" s="102"/>
      <c r="E944" s="102"/>
      <c r="F944" s="102"/>
      <c r="G944" s="102"/>
      <c r="H944" s="102"/>
      <c r="I944" s="102"/>
    </row>
    <row r="945" spans="2:9" s="146" customFormat="1" ht="15.75" customHeight="1" x14ac:dyDescent="0.35">
      <c r="B945" s="102"/>
      <c r="C945" s="102"/>
      <c r="D945" s="102"/>
      <c r="E945" s="102"/>
      <c r="F945" s="102"/>
      <c r="G945" s="102"/>
      <c r="H945" s="102"/>
      <c r="I945" s="102"/>
    </row>
    <row r="946" spans="2:9" s="146" customFormat="1" ht="15.75" customHeight="1" x14ac:dyDescent="0.35">
      <c r="B946" s="102"/>
      <c r="C946" s="102"/>
      <c r="D946" s="102"/>
      <c r="E946" s="102"/>
      <c r="F946" s="102"/>
      <c r="G946" s="102"/>
      <c r="H946" s="102"/>
      <c r="I946" s="102"/>
    </row>
    <row r="947" spans="2:9" s="146" customFormat="1" ht="15.75" customHeight="1" x14ac:dyDescent="0.35">
      <c r="B947" s="102"/>
      <c r="C947" s="102"/>
      <c r="D947" s="102"/>
      <c r="E947" s="102"/>
      <c r="F947" s="102"/>
      <c r="G947" s="102"/>
      <c r="H947" s="102"/>
      <c r="I947" s="102"/>
    </row>
    <row r="948" spans="2:9" s="146" customFormat="1" ht="15.75" customHeight="1" x14ac:dyDescent="0.35">
      <c r="B948" s="102"/>
      <c r="C948" s="102"/>
      <c r="D948" s="102"/>
      <c r="E948" s="102"/>
      <c r="F948" s="102"/>
      <c r="G948" s="102"/>
      <c r="H948" s="102"/>
      <c r="I948" s="102"/>
    </row>
    <row r="949" spans="2:9" s="146" customFormat="1" ht="15.75" customHeight="1" x14ac:dyDescent="0.35">
      <c r="B949" s="102"/>
      <c r="C949" s="102"/>
      <c r="D949" s="102"/>
      <c r="E949" s="102"/>
      <c r="F949" s="102"/>
      <c r="G949" s="102"/>
      <c r="H949" s="102"/>
      <c r="I949" s="102"/>
    </row>
    <row r="950" spans="2:9" s="146" customFormat="1" ht="15.75" customHeight="1" x14ac:dyDescent="0.35">
      <c r="B950" s="102"/>
      <c r="C950" s="102"/>
      <c r="D950" s="102"/>
      <c r="E950" s="102"/>
      <c r="F950" s="102"/>
      <c r="G950" s="102"/>
      <c r="H950" s="102"/>
      <c r="I950" s="102"/>
    </row>
    <row r="951" spans="2:9" s="146" customFormat="1" ht="15.75" customHeight="1" x14ac:dyDescent="0.35">
      <c r="B951" s="102"/>
      <c r="C951" s="102"/>
      <c r="D951" s="102"/>
      <c r="E951" s="102"/>
      <c r="F951" s="102"/>
      <c r="G951" s="102"/>
      <c r="H951" s="102"/>
      <c r="I951" s="102"/>
    </row>
    <row r="952" spans="2:9" s="146" customFormat="1" ht="15.75" customHeight="1" x14ac:dyDescent="0.35">
      <c r="B952" s="102"/>
      <c r="C952" s="102"/>
      <c r="D952" s="102"/>
      <c r="E952" s="102"/>
      <c r="F952" s="102"/>
      <c r="G952" s="102"/>
      <c r="H952" s="102"/>
      <c r="I952" s="102"/>
    </row>
    <row r="953" spans="2:9" s="146" customFormat="1" ht="15.75" customHeight="1" x14ac:dyDescent="0.35">
      <c r="B953" s="102"/>
      <c r="C953" s="102"/>
      <c r="D953" s="102"/>
      <c r="E953" s="102"/>
      <c r="F953" s="102"/>
      <c r="G953" s="102"/>
      <c r="H953" s="102"/>
      <c r="I953" s="102"/>
    </row>
    <row r="954" spans="2:9" s="146" customFormat="1" ht="15.75" customHeight="1" x14ac:dyDescent="0.35">
      <c r="B954" s="102"/>
      <c r="C954" s="102"/>
      <c r="D954" s="102"/>
      <c r="E954" s="102"/>
      <c r="F954" s="102"/>
      <c r="G954" s="102"/>
      <c r="H954" s="102"/>
      <c r="I954" s="102"/>
    </row>
    <row r="955" spans="2:9" s="146" customFormat="1" ht="15.75" customHeight="1" x14ac:dyDescent="0.35">
      <c r="B955" s="102"/>
      <c r="C955" s="102"/>
      <c r="D955" s="102"/>
      <c r="E955" s="102"/>
      <c r="F955" s="102"/>
      <c r="G955" s="102"/>
      <c r="H955" s="102"/>
      <c r="I955" s="102"/>
    </row>
    <row r="956" spans="2:9" s="146" customFormat="1" ht="15.75" customHeight="1" x14ac:dyDescent="0.35">
      <c r="B956" s="102"/>
      <c r="C956" s="102"/>
      <c r="D956" s="102"/>
      <c r="E956" s="102"/>
      <c r="F956" s="102"/>
      <c r="G956" s="102"/>
      <c r="H956" s="102"/>
      <c r="I956" s="102"/>
    </row>
    <row r="957" spans="2:9" s="146" customFormat="1" ht="15.75" customHeight="1" x14ac:dyDescent="0.35">
      <c r="B957" s="102"/>
      <c r="C957" s="102"/>
      <c r="D957" s="102"/>
      <c r="E957" s="102"/>
      <c r="F957" s="102"/>
      <c r="G957" s="102"/>
      <c r="H957" s="102"/>
      <c r="I957" s="102"/>
    </row>
    <row r="958" spans="2:9" s="146" customFormat="1" ht="15.75" customHeight="1" x14ac:dyDescent="0.35">
      <c r="B958" s="102"/>
      <c r="C958" s="102"/>
      <c r="D958" s="102"/>
      <c r="E958" s="102"/>
      <c r="F958" s="102"/>
      <c r="G958" s="102"/>
      <c r="H958" s="102"/>
      <c r="I958" s="102"/>
    </row>
    <row r="959" spans="2:9" s="146" customFormat="1" ht="15.75" customHeight="1" x14ac:dyDescent="0.35">
      <c r="B959" s="102"/>
      <c r="C959" s="102"/>
      <c r="D959" s="102"/>
      <c r="E959" s="102"/>
      <c r="F959" s="102"/>
      <c r="G959" s="102"/>
      <c r="H959" s="102"/>
      <c r="I959" s="102"/>
    </row>
    <row r="960" spans="2:9" s="146" customFormat="1" ht="15.75" customHeight="1" x14ac:dyDescent="0.35">
      <c r="B960" s="102"/>
      <c r="C960" s="102"/>
      <c r="D960" s="102"/>
      <c r="E960" s="102"/>
      <c r="F960" s="102"/>
      <c r="G960" s="102"/>
      <c r="H960" s="102"/>
      <c r="I960" s="102"/>
    </row>
    <row r="961" spans="2:9" s="146" customFormat="1" ht="15.75" customHeight="1" x14ac:dyDescent="0.35">
      <c r="B961" s="102"/>
      <c r="C961" s="102"/>
      <c r="D961" s="102"/>
      <c r="E961" s="102"/>
      <c r="F961" s="102"/>
      <c r="G961" s="102"/>
      <c r="H961" s="102"/>
      <c r="I961" s="102"/>
    </row>
    <row r="962" spans="2:9" s="146" customFormat="1" ht="15.75" customHeight="1" x14ac:dyDescent="0.35">
      <c r="B962" s="102"/>
      <c r="C962" s="102"/>
      <c r="D962" s="102"/>
      <c r="E962" s="102"/>
      <c r="F962" s="102"/>
      <c r="G962" s="102"/>
      <c r="H962" s="102"/>
      <c r="I962" s="102"/>
    </row>
    <row r="963" spans="2:9" s="146" customFormat="1" ht="15.75" customHeight="1" x14ac:dyDescent="0.35">
      <c r="B963" s="102"/>
      <c r="C963" s="102"/>
      <c r="D963" s="102"/>
      <c r="E963" s="102"/>
      <c r="F963" s="102"/>
      <c r="G963" s="102"/>
      <c r="H963" s="102"/>
      <c r="I963" s="102"/>
    </row>
    <row r="964" spans="2:9" s="146" customFormat="1" ht="15.75" customHeight="1" x14ac:dyDescent="0.35">
      <c r="B964" s="102"/>
      <c r="C964" s="102"/>
      <c r="D964" s="102"/>
      <c r="E964" s="102"/>
      <c r="F964" s="102"/>
      <c r="G964" s="102"/>
      <c r="H964" s="102"/>
      <c r="I964" s="102"/>
    </row>
    <row r="965" spans="2:9" s="146" customFormat="1" ht="15.75" customHeight="1" x14ac:dyDescent="0.35">
      <c r="B965" s="102"/>
      <c r="C965" s="102"/>
      <c r="D965" s="102"/>
      <c r="E965" s="102"/>
      <c r="F965" s="102"/>
      <c r="G965" s="102"/>
      <c r="H965" s="102"/>
      <c r="I965" s="102"/>
    </row>
    <row r="966" spans="2:9" s="146" customFormat="1" ht="15.75" customHeight="1" x14ac:dyDescent="0.35">
      <c r="B966" s="102"/>
      <c r="C966" s="102"/>
      <c r="D966" s="102"/>
      <c r="E966" s="102"/>
      <c r="F966" s="102"/>
      <c r="G966" s="102"/>
      <c r="H966" s="102"/>
      <c r="I966" s="102"/>
    </row>
    <row r="967" spans="2:9" s="146" customFormat="1" ht="15.75" customHeight="1" x14ac:dyDescent="0.35">
      <c r="B967" s="102"/>
      <c r="C967" s="102"/>
      <c r="D967" s="102"/>
      <c r="E967" s="102"/>
      <c r="F967" s="102"/>
      <c r="G967" s="102"/>
      <c r="H967" s="102"/>
      <c r="I967" s="102"/>
    </row>
    <row r="968" spans="2:9" s="146" customFormat="1" ht="15.75" customHeight="1" x14ac:dyDescent="0.35">
      <c r="B968" s="102"/>
      <c r="C968" s="102"/>
      <c r="D968" s="102"/>
      <c r="E968" s="102"/>
      <c r="F968" s="102"/>
      <c r="G968" s="102"/>
      <c r="H968" s="102"/>
      <c r="I968" s="102"/>
    </row>
    <row r="969" spans="2:9" s="146" customFormat="1" ht="15.75" customHeight="1" x14ac:dyDescent="0.35">
      <c r="B969" s="102"/>
      <c r="C969" s="102"/>
      <c r="D969" s="102"/>
      <c r="E969" s="102"/>
      <c r="F969" s="102"/>
      <c r="G969" s="102"/>
      <c r="H969" s="102"/>
      <c r="I969" s="102"/>
    </row>
    <row r="970" spans="2:9" s="146" customFormat="1" ht="15.75" customHeight="1" x14ac:dyDescent="0.35">
      <c r="B970" s="102"/>
      <c r="C970" s="102"/>
      <c r="D970" s="102"/>
      <c r="E970" s="102"/>
      <c r="F970" s="102"/>
      <c r="G970" s="102"/>
      <c r="H970" s="102"/>
      <c r="I970" s="102"/>
    </row>
    <row r="971" spans="2:9" s="146" customFormat="1" ht="15.75" customHeight="1" x14ac:dyDescent="0.35">
      <c r="B971" s="102"/>
      <c r="C971" s="102"/>
      <c r="D971" s="102"/>
      <c r="E971" s="102"/>
      <c r="F971" s="102"/>
      <c r="G971" s="102"/>
      <c r="H971" s="102"/>
      <c r="I971" s="102"/>
    </row>
    <row r="972" spans="2:9" s="146" customFormat="1" ht="15.75" customHeight="1" x14ac:dyDescent="0.35">
      <c r="B972" s="102"/>
      <c r="C972" s="102"/>
      <c r="D972" s="102"/>
      <c r="E972" s="102"/>
      <c r="F972" s="102"/>
      <c r="G972" s="102"/>
      <c r="H972" s="102"/>
      <c r="I972" s="102"/>
    </row>
    <row r="973" spans="2:9" s="146" customFormat="1" ht="15.75" customHeight="1" x14ac:dyDescent="0.35">
      <c r="B973" s="102"/>
      <c r="C973" s="102"/>
      <c r="D973" s="102"/>
      <c r="E973" s="102"/>
      <c r="F973" s="102"/>
      <c r="G973" s="102"/>
      <c r="H973" s="102"/>
      <c r="I973" s="102"/>
    </row>
    <row r="974" spans="2:9" s="146" customFormat="1" ht="15.75" customHeight="1" x14ac:dyDescent="0.35">
      <c r="B974" s="102"/>
      <c r="C974" s="102"/>
      <c r="D974" s="102"/>
      <c r="E974" s="102"/>
      <c r="F974" s="102"/>
      <c r="G974" s="102"/>
      <c r="H974" s="102"/>
      <c r="I974" s="102"/>
    </row>
    <row r="975" spans="2:9" s="146" customFormat="1" ht="15.75" customHeight="1" x14ac:dyDescent="0.35">
      <c r="B975" s="102"/>
      <c r="C975" s="102"/>
      <c r="D975" s="102"/>
      <c r="E975" s="102"/>
      <c r="F975" s="102"/>
      <c r="G975" s="102"/>
      <c r="H975" s="102"/>
      <c r="I975" s="102"/>
    </row>
    <row r="976" spans="2:9" s="146" customFormat="1" ht="15.75" customHeight="1" x14ac:dyDescent="0.35">
      <c r="B976" s="102"/>
      <c r="C976" s="102"/>
      <c r="D976" s="102"/>
      <c r="E976" s="102"/>
      <c r="F976" s="102"/>
      <c r="G976" s="102"/>
      <c r="H976" s="102"/>
      <c r="I976" s="102"/>
    </row>
    <row r="977" spans="2:9" s="146" customFormat="1" ht="15.75" customHeight="1" x14ac:dyDescent="0.35">
      <c r="B977" s="102"/>
      <c r="C977" s="102"/>
      <c r="D977" s="102"/>
      <c r="E977" s="102"/>
      <c r="F977" s="102"/>
      <c r="G977" s="102"/>
      <c r="H977" s="102"/>
      <c r="I977" s="102"/>
    </row>
    <row r="978" spans="2:9" s="146" customFormat="1" ht="15.75" customHeight="1" x14ac:dyDescent="0.35">
      <c r="B978" s="102"/>
      <c r="C978" s="102"/>
      <c r="D978" s="102"/>
      <c r="E978" s="102"/>
      <c r="F978" s="102"/>
      <c r="G978" s="102"/>
      <c r="H978" s="102"/>
      <c r="I978" s="102"/>
    </row>
    <row r="979" spans="2:9" s="146" customFormat="1" ht="15.75" customHeight="1" x14ac:dyDescent="0.35">
      <c r="B979" s="102"/>
      <c r="C979" s="102"/>
      <c r="D979" s="102"/>
      <c r="E979" s="102"/>
      <c r="F979" s="102"/>
      <c r="G979" s="102"/>
      <c r="H979" s="102"/>
      <c r="I979" s="102"/>
    </row>
    <row r="980" spans="2:9" s="146" customFormat="1" ht="15.75" customHeight="1" x14ac:dyDescent="0.35">
      <c r="B980" s="102"/>
      <c r="C980" s="102"/>
      <c r="D980" s="102"/>
      <c r="E980" s="102"/>
      <c r="F980" s="102"/>
      <c r="G980" s="102"/>
      <c r="H980" s="102"/>
      <c r="I980" s="102"/>
    </row>
    <row r="981" spans="2:9" s="146" customFormat="1" ht="15.75" customHeight="1" x14ac:dyDescent="0.35">
      <c r="B981" s="102"/>
      <c r="C981" s="102"/>
      <c r="D981" s="102"/>
      <c r="E981" s="102"/>
      <c r="F981" s="102"/>
      <c r="G981" s="102"/>
      <c r="H981" s="102"/>
      <c r="I981" s="102"/>
    </row>
    <row r="982" spans="2:9" s="146" customFormat="1" ht="15.75" customHeight="1" x14ac:dyDescent="0.35">
      <c r="B982" s="102"/>
      <c r="C982" s="102"/>
      <c r="D982" s="102"/>
      <c r="E982" s="102"/>
      <c r="F982" s="102"/>
      <c r="G982" s="102"/>
      <c r="H982" s="102"/>
      <c r="I982" s="102"/>
    </row>
    <row r="983" spans="2:9" s="146" customFormat="1" ht="15.75" customHeight="1" x14ac:dyDescent="0.35">
      <c r="B983" s="102"/>
      <c r="C983" s="102"/>
      <c r="D983" s="102"/>
      <c r="E983" s="102"/>
      <c r="F983" s="102"/>
      <c r="G983" s="102"/>
      <c r="H983" s="102"/>
      <c r="I983" s="102"/>
    </row>
    <row r="984" spans="2:9" s="146" customFormat="1" ht="15.75" customHeight="1" x14ac:dyDescent="0.35">
      <c r="B984" s="102"/>
      <c r="C984" s="102"/>
      <c r="D984" s="102"/>
      <c r="E984" s="102"/>
      <c r="F984" s="102"/>
      <c r="G984" s="102"/>
      <c r="H984" s="102"/>
      <c r="I984" s="102"/>
    </row>
    <row r="985" spans="2:9" s="146" customFormat="1" ht="15.75" customHeight="1" x14ac:dyDescent="0.35">
      <c r="B985" s="102"/>
      <c r="C985" s="102"/>
      <c r="D985" s="102"/>
      <c r="E985" s="102"/>
      <c r="F985" s="102"/>
      <c r="G985" s="102"/>
      <c r="H985" s="102"/>
      <c r="I985" s="102"/>
    </row>
    <row r="986" spans="2:9" s="146" customFormat="1" ht="15.75" customHeight="1" x14ac:dyDescent="0.35">
      <c r="B986" s="102"/>
      <c r="C986" s="102"/>
      <c r="D986" s="102"/>
      <c r="E986" s="102"/>
      <c r="F986" s="102"/>
      <c r="G986" s="102"/>
      <c r="H986" s="102"/>
      <c r="I986" s="102"/>
    </row>
    <row r="987" spans="2:9" s="146" customFormat="1" ht="15.75" customHeight="1" x14ac:dyDescent="0.35">
      <c r="B987" s="102"/>
      <c r="C987" s="102"/>
      <c r="D987" s="102"/>
      <c r="E987" s="102"/>
      <c r="F987" s="102"/>
      <c r="G987" s="102"/>
      <c r="H987" s="102"/>
      <c r="I987" s="102"/>
    </row>
    <row r="988" spans="2:9" s="146" customFormat="1" ht="15.75" customHeight="1" x14ac:dyDescent="0.35">
      <c r="B988" s="102"/>
      <c r="C988" s="102"/>
      <c r="D988" s="102"/>
      <c r="E988" s="102"/>
      <c r="F988" s="102"/>
      <c r="G988" s="102"/>
      <c r="H988" s="102"/>
      <c r="I988" s="102"/>
    </row>
    <row r="989" spans="2:9" s="146" customFormat="1" ht="15.75" customHeight="1" x14ac:dyDescent="0.35">
      <c r="B989" s="102"/>
      <c r="C989" s="102"/>
      <c r="D989" s="102"/>
      <c r="E989" s="102"/>
      <c r="F989" s="102"/>
      <c r="G989" s="102"/>
      <c r="H989" s="102"/>
      <c r="I989" s="102"/>
    </row>
    <row r="990" spans="2:9" s="146" customFormat="1" ht="15.75" customHeight="1" x14ac:dyDescent="0.35">
      <c r="B990" s="102"/>
      <c r="C990" s="102"/>
      <c r="D990" s="102"/>
      <c r="E990" s="102"/>
      <c r="F990" s="102"/>
      <c r="G990" s="102"/>
      <c r="H990" s="102"/>
      <c r="I990" s="102"/>
    </row>
    <row r="991" spans="2:9" s="146" customFormat="1" ht="15.75" customHeight="1" x14ac:dyDescent="0.35">
      <c r="B991" s="102"/>
      <c r="C991" s="102"/>
      <c r="D991" s="102"/>
      <c r="E991" s="102"/>
      <c r="F991" s="102"/>
      <c r="G991" s="102"/>
      <c r="H991" s="102"/>
      <c r="I991" s="102"/>
    </row>
    <row r="992" spans="2:9" s="146" customFormat="1" ht="15.75" customHeight="1" x14ac:dyDescent="0.35">
      <c r="B992" s="102"/>
      <c r="C992" s="102"/>
      <c r="D992" s="102"/>
      <c r="E992" s="102"/>
      <c r="F992" s="102"/>
      <c r="G992" s="102"/>
      <c r="H992" s="102"/>
      <c r="I992" s="102"/>
    </row>
    <row r="993" spans="2:9" s="146" customFormat="1" ht="15.75" customHeight="1" x14ac:dyDescent="0.35">
      <c r="B993" s="102"/>
      <c r="C993" s="102"/>
      <c r="D993" s="102"/>
      <c r="E993" s="102"/>
      <c r="F993" s="102"/>
      <c r="G993" s="102"/>
      <c r="H993" s="102"/>
      <c r="I993" s="102"/>
    </row>
    <row r="994" spans="2:9" s="146" customFormat="1" ht="15.75" customHeight="1" x14ac:dyDescent="0.35">
      <c r="B994" s="102"/>
      <c r="C994" s="102"/>
      <c r="D994" s="102"/>
      <c r="E994" s="102"/>
      <c r="F994" s="102"/>
      <c r="G994" s="102"/>
      <c r="H994" s="102"/>
      <c r="I994" s="102"/>
    </row>
    <row r="995" spans="2:9" s="146" customFormat="1" ht="15.75" customHeight="1" x14ac:dyDescent="0.35">
      <c r="B995" s="102"/>
      <c r="C995" s="102"/>
      <c r="D995" s="102"/>
      <c r="E995" s="102"/>
      <c r="F995" s="102"/>
      <c r="G995" s="102"/>
      <c r="H995" s="102"/>
      <c r="I995" s="102"/>
    </row>
    <row r="996" spans="2:9" s="146" customFormat="1" ht="15.75" customHeight="1" x14ac:dyDescent="0.35">
      <c r="B996" s="102"/>
      <c r="C996" s="102"/>
      <c r="D996" s="102"/>
      <c r="E996" s="102"/>
      <c r="F996" s="102"/>
      <c r="G996" s="102"/>
      <c r="H996" s="102"/>
      <c r="I996" s="102"/>
    </row>
    <row r="997" spans="2:9" s="146" customFormat="1" ht="15.75" customHeight="1" x14ac:dyDescent="0.35">
      <c r="B997" s="102"/>
      <c r="C997" s="102"/>
      <c r="D997" s="102"/>
      <c r="E997" s="102"/>
      <c r="F997" s="102"/>
      <c r="G997" s="102"/>
      <c r="H997" s="102"/>
      <c r="I997" s="102"/>
    </row>
    <row r="998" spans="2:9" s="146" customFormat="1" ht="15.75" customHeight="1" x14ac:dyDescent="0.35">
      <c r="B998" s="102"/>
      <c r="C998" s="102"/>
      <c r="D998" s="102"/>
      <c r="E998" s="102"/>
      <c r="F998" s="102"/>
      <c r="G998" s="102"/>
      <c r="H998" s="102"/>
      <c r="I998" s="102"/>
    </row>
    <row r="999" spans="2:9" s="146" customFormat="1" ht="15.75" customHeight="1" x14ac:dyDescent="0.35">
      <c r="B999" s="102"/>
      <c r="C999" s="102"/>
      <c r="D999" s="102"/>
      <c r="E999" s="102"/>
      <c r="F999" s="102"/>
      <c r="G999" s="102"/>
      <c r="H999" s="102"/>
      <c r="I999" s="102"/>
    </row>
    <row r="1000" spans="2:9" s="146" customFormat="1" ht="15.75" customHeight="1" x14ac:dyDescent="0.35">
      <c r="B1000" s="102"/>
      <c r="C1000" s="102"/>
      <c r="D1000" s="102"/>
      <c r="E1000" s="102"/>
      <c r="F1000" s="102"/>
      <c r="G1000" s="102"/>
      <c r="H1000" s="102"/>
      <c r="I1000" s="102"/>
    </row>
    <row r="1001" spans="2:9" s="146" customFormat="1" ht="15.75" customHeight="1" x14ac:dyDescent="0.35">
      <c r="B1001" s="102"/>
      <c r="C1001" s="102"/>
      <c r="D1001" s="102"/>
      <c r="E1001" s="102"/>
      <c r="F1001" s="102"/>
      <c r="G1001" s="102"/>
      <c r="H1001" s="102"/>
      <c r="I1001" s="102"/>
    </row>
    <row r="1002" spans="2:9" s="146" customFormat="1" ht="15.75" customHeight="1" x14ac:dyDescent="0.35">
      <c r="B1002" s="102"/>
      <c r="C1002" s="102"/>
      <c r="D1002" s="102"/>
      <c r="E1002" s="102"/>
      <c r="F1002" s="102"/>
      <c r="G1002" s="102"/>
      <c r="H1002" s="102"/>
      <c r="I1002" s="102"/>
    </row>
    <row r="1003" spans="2:9" s="146" customFormat="1" ht="15.75" customHeight="1" x14ac:dyDescent="0.35">
      <c r="B1003" s="102"/>
      <c r="C1003" s="102"/>
      <c r="D1003" s="102"/>
      <c r="E1003" s="102"/>
      <c r="F1003" s="102"/>
      <c r="G1003" s="102"/>
      <c r="H1003" s="102"/>
      <c r="I1003" s="102"/>
    </row>
    <row r="1004" spans="2:9" s="146" customFormat="1" ht="15.75" customHeight="1" x14ac:dyDescent="0.35">
      <c r="B1004" s="102"/>
      <c r="C1004" s="102"/>
      <c r="D1004" s="102"/>
      <c r="E1004" s="102"/>
      <c r="F1004" s="102"/>
      <c r="G1004" s="102"/>
      <c r="H1004" s="102"/>
      <c r="I1004" s="102"/>
    </row>
    <row r="1005" spans="2:9" s="146" customFormat="1" ht="15.75" customHeight="1" x14ac:dyDescent="0.35">
      <c r="B1005" s="102"/>
      <c r="C1005" s="102"/>
      <c r="D1005" s="102"/>
      <c r="E1005" s="102"/>
      <c r="F1005" s="102"/>
      <c r="G1005" s="102"/>
      <c r="H1005" s="102"/>
      <c r="I1005" s="102"/>
    </row>
    <row r="1006" spans="2:9" s="146" customFormat="1" ht="15.75" customHeight="1" x14ac:dyDescent="0.35">
      <c r="B1006" s="102"/>
      <c r="C1006" s="102"/>
      <c r="D1006" s="102"/>
      <c r="E1006" s="102"/>
      <c r="F1006" s="102"/>
      <c r="G1006" s="102"/>
      <c r="H1006" s="102"/>
      <c r="I1006" s="102"/>
    </row>
    <row r="1007" spans="2:9" s="146" customFormat="1" ht="15.75" customHeight="1" x14ac:dyDescent="0.35">
      <c r="B1007" s="102"/>
      <c r="C1007" s="102"/>
      <c r="D1007" s="102"/>
      <c r="E1007" s="102"/>
      <c r="F1007" s="102"/>
      <c r="G1007" s="102"/>
      <c r="H1007" s="102"/>
      <c r="I1007" s="102"/>
    </row>
    <row r="1008" spans="2:9" s="146" customFormat="1" ht="15.75" customHeight="1" x14ac:dyDescent="0.35">
      <c r="B1008" s="102"/>
      <c r="C1008" s="102"/>
      <c r="D1008" s="102"/>
      <c r="E1008" s="102"/>
      <c r="F1008" s="102"/>
      <c r="G1008" s="102"/>
      <c r="H1008" s="102"/>
      <c r="I1008" s="102"/>
    </row>
    <row r="1009" spans="2:9" s="146" customFormat="1" ht="15" customHeight="1" x14ac:dyDescent="0.35">
      <c r="B1009" s="102"/>
      <c r="C1009" s="102"/>
      <c r="D1009" s="102"/>
      <c r="E1009" s="10"/>
      <c r="F1009" s="10"/>
      <c r="G1009" s="10"/>
      <c r="H1009" s="102"/>
      <c r="I1009" s="102"/>
    </row>
    <row r="1010" spans="2:9" s="146" customFormat="1" ht="15" customHeight="1" x14ac:dyDescent="0.35">
      <c r="B1010" s="102"/>
      <c r="C1010" s="102"/>
      <c r="D1010" s="102"/>
      <c r="E1010" s="10"/>
      <c r="F1010" s="10"/>
      <c r="G1010" s="10"/>
      <c r="H1010" s="102"/>
      <c r="I1010" s="102"/>
    </row>
  </sheetData>
  <mergeCells count="54">
    <mergeCell ref="E48:F49"/>
    <mergeCell ref="G48:G49"/>
    <mergeCell ref="B64:I69"/>
    <mergeCell ref="E50:F51"/>
    <mergeCell ref="G50:G51"/>
    <mergeCell ref="E58:I58"/>
    <mergeCell ref="E56:I56"/>
    <mergeCell ref="E54:I54"/>
    <mergeCell ref="B62:C62"/>
    <mergeCell ref="B54:D58"/>
    <mergeCell ref="B39:F39"/>
    <mergeCell ref="E41:G41"/>
    <mergeCell ref="E42:G42"/>
    <mergeCell ref="E43:F43"/>
    <mergeCell ref="E47:F47"/>
    <mergeCell ref="G39:H39"/>
    <mergeCell ref="C46:D47"/>
    <mergeCell ref="H43:I44"/>
    <mergeCell ref="C44:D45"/>
    <mergeCell ref="H45:I46"/>
    <mergeCell ref="C15:D15"/>
    <mergeCell ref="C28:D28"/>
    <mergeCell ref="C17:D17"/>
    <mergeCell ref="C18:D18"/>
    <mergeCell ref="B19:I19"/>
    <mergeCell ref="C20:D20"/>
    <mergeCell ref="C21:D21"/>
    <mergeCell ref="C22:D22"/>
    <mergeCell ref="C23:D23"/>
    <mergeCell ref="C24:D24"/>
    <mergeCell ref="C25:D25"/>
    <mergeCell ref="C26:D26"/>
    <mergeCell ref="C27:D27"/>
    <mergeCell ref="C16:D16"/>
    <mergeCell ref="C10:D10"/>
    <mergeCell ref="C11:D11"/>
    <mergeCell ref="C12:D12"/>
    <mergeCell ref="C13:D13"/>
    <mergeCell ref="C14:D14"/>
    <mergeCell ref="B2:I2"/>
    <mergeCell ref="B3:C3"/>
    <mergeCell ref="D3:E3"/>
    <mergeCell ref="B8:I8"/>
    <mergeCell ref="B9:I9"/>
    <mergeCell ref="B29:I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</mergeCells>
  <conditionalFormatting sqref="B42">
    <cfRule type="expression" dxfId="25" priority="8">
      <formula>#REF!="TRADITIONAL"</formula>
    </cfRule>
  </conditionalFormatting>
  <conditionalFormatting sqref="E42:E44 G43:G44 E47:E48 G47:G48 E50">
    <cfRule type="expression" dxfId="24" priority="6">
      <formula>#REF!="MORTGAGE ONLY"</formula>
    </cfRule>
  </conditionalFormatting>
  <conditionalFormatting sqref="E46">
    <cfRule type="expression" dxfId="23" priority="1">
      <formula>#REF!="MORTGAGE ONLY"</formula>
    </cfRule>
  </conditionalFormatting>
  <conditionalFormatting sqref="E45:G45 F46:G46">
    <cfRule type="expression" dxfId="22" priority="9">
      <formula>#REF!="MORTGAGE ONLY"</formula>
    </cfRule>
  </conditionalFormatting>
  <conditionalFormatting sqref="G44">
    <cfRule type="containsText" dxfId="21" priority="3" operator="containsText" text="OK">
      <formula>NOT(ISERROR(SEARCH("OK",G44)))</formula>
    </cfRule>
    <cfRule type="containsText" dxfId="20" priority="4" operator="containsText" text="Not Elligible">
      <formula>NOT(ISERROR(SEARCH("Not Elligible",G44)))</formula>
    </cfRule>
  </conditionalFormatting>
  <conditionalFormatting sqref="G48:G49">
    <cfRule type="cellIs" dxfId="19" priority="5" operator="lessThan">
      <formula>0</formula>
    </cfRule>
  </conditionalFormatting>
  <conditionalFormatting sqref="G50:G51">
    <cfRule type="containsText" dxfId="18" priority="2" operator="containsText" text="Not Elligible">
      <formula>NOT(ISERROR(SEARCH("Not Elligible",G50)))</formula>
    </cfRule>
  </conditionalFormatting>
  <dataValidations count="1">
    <dataValidation type="list" allowBlank="1" showInputMessage="1" showErrorMessage="1" sqref="H31:H38" xr:uid="{00000000-0002-0000-0400-000000000000}">
      <formula1>"60%, 70%"</formula1>
    </dataValidation>
  </dataValidations>
  <printOptions horizontalCentered="1"/>
  <pageMargins left="0.3" right="0.3" top="0.3" bottom="0.3" header="0" footer="0"/>
  <pageSetup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2D-4FEC-4BDA-96A6-3C1D03791FDC}">
  <sheetPr>
    <pageSetUpPr fitToPage="1"/>
  </sheetPr>
  <dimension ref="A1:CV1010"/>
  <sheetViews>
    <sheetView zoomScale="70" zoomScaleNormal="70" workbookViewId="0">
      <selection activeCell="I25" sqref="I25"/>
    </sheetView>
  </sheetViews>
  <sheetFormatPr defaultColWidth="14.453125" defaultRowHeight="15" customHeight="1" x14ac:dyDescent="0.35"/>
  <cols>
    <col min="1" max="1" width="3.7265625" style="146" customWidth="1"/>
    <col min="2" max="2" width="5.26953125" style="10" customWidth="1"/>
    <col min="3" max="5" width="29.453125" style="10" customWidth="1"/>
    <col min="6" max="6" width="37.7265625" style="10" customWidth="1"/>
    <col min="7" max="9" width="29.453125" style="10" customWidth="1"/>
    <col min="10" max="10" width="8.81640625" style="146" customWidth="1"/>
    <col min="11" max="11" width="12.453125" style="146" customWidth="1"/>
    <col min="12" max="27" width="8.81640625" style="146" customWidth="1"/>
    <col min="28" max="100" width="14.453125" style="146"/>
    <col min="101" max="16384" width="14.453125" style="10"/>
  </cols>
  <sheetData>
    <row r="1" spans="2:9" s="146" customFormat="1" ht="15" customHeight="1" thickBot="1" x14ac:dyDescent="0.4"/>
    <row r="2" spans="2:9" ht="57" customHeight="1" x14ac:dyDescent="0.65">
      <c r="B2" s="440" t="s">
        <v>126</v>
      </c>
      <c r="C2" s="441"/>
      <c r="D2" s="441"/>
      <c r="E2" s="441"/>
      <c r="F2" s="441"/>
      <c r="G2" s="441"/>
      <c r="H2" s="441"/>
      <c r="I2" s="442"/>
    </row>
    <row r="3" spans="2:9" ht="19.5" customHeight="1" thickBot="1" x14ac:dyDescent="0.4">
      <c r="B3" s="443" t="s">
        <v>33</v>
      </c>
      <c r="C3" s="444"/>
      <c r="D3" s="445"/>
      <c r="E3" s="446"/>
      <c r="F3" s="77" t="s">
        <v>32</v>
      </c>
      <c r="G3" s="78"/>
      <c r="H3" s="77" t="s">
        <v>31</v>
      </c>
      <c r="I3" s="79"/>
    </row>
    <row r="4" spans="2:9" s="146" customFormat="1" ht="19.5" customHeight="1" x14ac:dyDescent="0.35">
      <c r="B4" s="147"/>
      <c r="C4" s="21"/>
      <c r="D4" s="161"/>
      <c r="E4" s="21"/>
      <c r="F4" s="147"/>
      <c r="G4" s="162"/>
      <c r="H4" s="147"/>
      <c r="I4" s="161"/>
    </row>
    <row r="5" spans="2:9" s="146" customFormat="1" ht="19.5" customHeight="1" x14ac:dyDescent="0.35">
      <c r="B5" s="147"/>
      <c r="C5" s="21" t="s">
        <v>125</v>
      </c>
      <c r="D5" s="161"/>
      <c r="E5" s="21"/>
      <c r="F5" s="147"/>
      <c r="G5" s="162"/>
      <c r="H5" s="147"/>
      <c r="I5" s="161"/>
    </row>
    <row r="6" spans="2:9" s="146" customFormat="1" ht="19.5" customHeight="1" x14ac:dyDescent="0.35">
      <c r="B6" s="147"/>
      <c r="C6" s="21" t="s">
        <v>124</v>
      </c>
      <c r="D6" s="161"/>
      <c r="E6" s="21"/>
      <c r="F6" s="147"/>
      <c r="G6" s="162"/>
      <c r="H6" s="147"/>
      <c r="I6" s="161"/>
    </row>
    <row r="7" spans="2:9" s="146" customFormat="1" ht="19.5" customHeight="1" x14ac:dyDescent="0.35">
      <c r="B7" s="147"/>
      <c r="C7" s="21"/>
      <c r="D7" s="161"/>
      <c r="E7" s="21"/>
      <c r="F7" s="147"/>
      <c r="G7" s="162"/>
      <c r="H7" s="147"/>
      <c r="I7" s="161"/>
    </row>
    <row r="8" spans="2:9" s="146" customFormat="1" ht="8.25" customHeight="1" thickBot="1" x14ac:dyDescent="0.4">
      <c r="B8" s="447"/>
      <c r="C8" s="448"/>
      <c r="D8" s="448"/>
      <c r="E8" s="448"/>
      <c r="F8" s="448"/>
      <c r="G8" s="448"/>
      <c r="H8" s="448"/>
      <c r="I8" s="448"/>
    </row>
    <row r="9" spans="2:9" ht="16.5" customHeight="1" x14ac:dyDescent="0.35">
      <c r="B9" s="433" t="s">
        <v>74</v>
      </c>
      <c r="C9" s="434"/>
      <c r="D9" s="434"/>
      <c r="E9" s="434"/>
      <c r="F9" s="434"/>
      <c r="G9" s="434"/>
      <c r="H9" s="434"/>
      <c r="I9" s="435"/>
    </row>
    <row r="10" spans="2:9" ht="16.5" customHeight="1" x14ac:dyDescent="0.35">
      <c r="B10" s="80"/>
      <c r="C10" s="437" t="s">
        <v>72</v>
      </c>
      <c r="D10" s="438"/>
      <c r="E10" s="81" t="s">
        <v>71</v>
      </c>
      <c r="F10" s="82" t="s">
        <v>70</v>
      </c>
      <c r="G10" s="83" t="s">
        <v>69</v>
      </c>
      <c r="H10" s="84" t="s">
        <v>68</v>
      </c>
      <c r="I10" s="85" t="s">
        <v>67</v>
      </c>
    </row>
    <row r="11" spans="2:9" ht="20.25" customHeight="1" x14ac:dyDescent="0.35">
      <c r="B11" s="86">
        <v>1</v>
      </c>
      <c r="C11" s="432"/>
      <c r="D11" s="420"/>
      <c r="E11" s="87"/>
      <c r="F11" s="88"/>
      <c r="G11" s="89"/>
      <c r="H11" s="90">
        <v>1</v>
      </c>
      <c r="I11" s="91">
        <f t="shared" ref="I11:I18" si="0">G11*H11</f>
        <v>0</v>
      </c>
    </row>
    <row r="12" spans="2:9" ht="20.25" customHeight="1" x14ac:dyDescent="0.35">
      <c r="B12" s="86">
        <v>2</v>
      </c>
      <c r="C12" s="419"/>
      <c r="D12" s="420"/>
      <c r="E12" s="87"/>
      <c r="F12" s="92"/>
      <c r="G12" s="89"/>
      <c r="H12" s="90">
        <v>1</v>
      </c>
      <c r="I12" s="91">
        <f t="shared" si="0"/>
        <v>0</v>
      </c>
    </row>
    <row r="13" spans="2:9" ht="20.25" customHeight="1" x14ac:dyDescent="0.35">
      <c r="B13" s="86">
        <v>3</v>
      </c>
      <c r="C13" s="419"/>
      <c r="D13" s="420"/>
      <c r="E13" s="87"/>
      <c r="F13" s="92"/>
      <c r="G13" s="89"/>
      <c r="H13" s="90">
        <v>1</v>
      </c>
      <c r="I13" s="91">
        <f t="shared" si="0"/>
        <v>0</v>
      </c>
    </row>
    <row r="14" spans="2:9" ht="20.25" customHeight="1" x14ac:dyDescent="0.35">
      <c r="B14" s="86">
        <v>4</v>
      </c>
      <c r="C14" s="419"/>
      <c r="D14" s="420"/>
      <c r="E14" s="87"/>
      <c r="F14" s="92"/>
      <c r="G14" s="89"/>
      <c r="H14" s="90">
        <v>1</v>
      </c>
      <c r="I14" s="91">
        <f t="shared" si="0"/>
        <v>0</v>
      </c>
    </row>
    <row r="15" spans="2:9" ht="20.25" customHeight="1" x14ac:dyDescent="0.35">
      <c r="B15" s="86">
        <v>5</v>
      </c>
      <c r="C15" s="432"/>
      <c r="D15" s="420"/>
      <c r="E15" s="87"/>
      <c r="F15" s="92"/>
      <c r="G15" s="89"/>
      <c r="H15" s="90">
        <v>1</v>
      </c>
      <c r="I15" s="91">
        <f t="shared" si="0"/>
        <v>0</v>
      </c>
    </row>
    <row r="16" spans="2:9" ht="20.25" customHeight="1" x14ac:dyDescent="0.35">
      <c r="B16" s="86">
        <v>6</v>
      </c>
      <c r="C16" s="432"/>
      <c r="D16" s="420"/>
      <c r="E16" s="87"/>
      <c r="F16" s="92"/>
      <c r="G16" s="89"/>
      <c r="H16" s="90">
        <v>1</v>
      </c>
      <c r="I16" s="91">
        <f t="shared" si="0"/>
        <v>0</v>
      </c>
    </row>
    <row r="17" spans="2:9" ht="20.25" customHeight="1" x14ac:dyDescent="0.35">
      <c r="B17" s="86">
        <v>7</v>
      </c>
      <c r="C17" s="432"/>
      <c r="D17" s="420"/>
      <c r="E17" s="87"/>
      <c r="F17" s="92"/>
      <c r="G17" s="89"/>
      <c r="H17" s="90">
        <v>1</v>
      </c>
      <c r="I17" s="91">
        <f t="shared" si="0"/>
        <v>0</v>
      </c>
    </row>
    <row r="18" spans="2:9" ht="20.25" customHeight="1" thickBot="1" x14ac:dyDescent="0.4">
      <c r="B18" s="86">
        <v>8</v>
      </c>
      <c r="C18" s="432"/>
      <c r="D18" s="420"/>
      <c r="E18" s="87"/>
      <c r="F18" s="92"/>
      <c r="G18" s="89"/>
      <c r="H18" s="90">
        <v>1</v>
      </c>
      <c r="I18" s="91">
        <f t="shared" si="0"/>
        <v>0</v>
      </c>
    </row>
    <row r="19" spans="2:9" ht="16.5" customHeight="1" x14ac:dyDescent="0.35">
      <c r="B19" s="433" t="s">
        <v>73</v>
      </c>
      <c r="C19" s="434"/>
      <c r="D19" s="434"/>
      <c r="E19" s="434"/>
      <c r="F19" s="434"/>
      <c r="G19" s="434"/>
      <c r="H19" s="434"/>
      <c r="I19" s="435"/>
    </row>
    <row r="20" spans="2:9" ht="21" customHeight="1" x14ac:dyDescent="0.35">
      <c r="B20" s="80"/>
      <c r="C20" s="437" t="s">
        <v>72</v>
      </c>
      <c r="D20" s="438"/>
      <c r="E20" s="81" t="s">
        <v>71</v>
      </c>
      <c r="F20" s="82" t="s">
        <v>70</v>
      </c>
      <c r="G20" s="83" t="s">
        <v>69</v>
      </c>
      <c r="H20" s="84" t="s">
        <v>68</v>
      </c>
      <c r="I20" s="85" t="s">
        <v>67</v>
      </c>
    </row>
    <row r="21" spans="2:9" ht="20.25" customHeight="1" x14ac:dyDescent="0.35">
      <c r="B21" s="86">
        <v>1</v>
      </c>
      <c r="C21" s="436"/>
      <c r="D21" s="420"/>
      <c r="E21" s="93"/>
      <c r="F21" s="92"/>
      <c r="G21" s="89"/>
      <c r="H21" s="90">
        <v>1</v>
      </c>
      <c r="I21" s="91">
        <f t="shared" ref="I21:I28" si="1">G21*H21</f>
        <v>0</v>
      </c>
    </row>
    <row r="22" spans="2:9" ht="20.25" customHeight="1" x14ac:dyDescent="0.35">
      <c r="B22" s="86">
        <v>2</v>
      </c>
      <c r="C22" s="436"/>
      <c r="D22" s="420"/>
      <c r="E22" s="93"/>
      <c r="F22" s="92"/>
      <c r="G22" s="89"/>
      <c r="H22" s="90">
        <v>1</v>
      </c>
      <c r="I22" s="91">
        <f t="shared" si="1"/>
        <v>0</v>
      </c>
    </row>
    <row r="23" spans="2:9" ht="20.25" customHeight="1" x14ac:dyDescent="0.35">
      <c r="B23" s="86">
        <v>3</v>
      </c>
      <c r="C23" s="436"/>
      <c r="D23" s="420"/>
      <c r="E23" s="93"/>
      <c r="F23" s="92"/>
      <c r="G23" s="89"/>
      <c r="H23" s="90">
        <v>1</v>
      </c>
      <c r="I23" s="91">
        <f t="shared" si="1"/>
        <v>0</v>
      </c>
    </row>
    <row r="24" spans="2:9" ht="20.25" customHeight="1" x14ac:dyDescent="0.35">
      <c r="B24" s="86">
        <v>4</v>
      </c>
      <c r="C24" s="436"/>
      <c r="D24" s="420"/>
      <c r="E24" s="93"/>
      <c r="F24" s="92"/>
      <c r="G24" s="89"/>
      <c r="H24" s="90">
        <v>1</v>
      </c>
      <c r="I24" s="91">
        <f t="shared" si="1"/>
        <v>0</v>
      </c>
    </row>
    <row r="25" spans="2:9" ht="20.25" customHeight="1" x14ac:dyDescent="0.35">
      <c r="B25" s="86">
        <v>5</v>
      </c>
      <c r="C25" s="436"/>
      <c r="D25" s="420"/>
      <c r="E25" s="93"/>
      <c r="F25" s="92"/>
      <c r="G25" s="89"/>
      <c r="H25" s="90">
        <v>1</v>
      </c>
      <c r="I25" s="91">
        <f t="shared" si="1"/>
        <v>0</v>
      </c>
    </row>
    <row r="26" spans="2:9" ht="20.25" customHeight="1" x14ac:dyDescent="0.35">
      <c r="B26" s="86">
        <v>6</v>
      </c>
      <c r="C26" s="436"/>
      <c r="D26" s="420"/>
      <c r="E26" s="93"/>
      <c r="F26" s="92"/>
      <c r="G26" s="89"/>
      <c r="H26" s="90">
        <v>1</v>
      </c>
      <c r="I26" s="91">
        <f t="shared" si="1"/>
        <v>0</v>
      </c>
    </row>
    <row r="27" spans="2:9" ht="20.25" customHeight="1" x14ac:dyDescent="0.35">
      <c r="B27" s="86">
        <v>7</v>
      </c>
      <c r="C27" s="436"/>
      <c r="D27" s="420"/>
      <c r="E27" s="93"/>
      <c r="F27" s="92"/>
      <c r="G27" s="89"/>
      <c r="H27" s="90">
        <v>1</v>
      </c>
      <c r="I27" s="91">
        <f t="shared" si="1"/>
        <v>0</v>
      </c>
    </row>
    <row r="28" spans="2:9" ht="20.25" customHeight="1" thickBot="1" x14ac:dyDescent="0.4">
      <c r="B28" s="86">
        <v>8</v>
      </c>
      <c r="C28" s="436"/>
      <c r="D28" s="420"/>
      <c r="E28" s="93"/>
      <c r="F28" s="92"/>
      <c r="G28" s="89"/>
      <c r="H28" s="90">
        <v>1</v>
      </c>
      <c r="I28" s="91">
        <f t="shared" si="1"/>
        <v>0</v>
      </c>
    </row>
    <row r="29" spans="2:9" ht="21" customHeight="1" thickBot="1" x14ac:dyDescent="0.4">
      <c r="B29" s="451" t="s">
        <v>93</v>
      </c>
      <c r="C29" s="452"/>
      <c r="D29" s="452"/>
      <c r="E29" s="452"/>
      <c r="F29" s="452"/>
      <c r="G29" s="452"/>
      <c r="H29" s="452"/>
      <c r="I29" s="453"/>
    </row>
    <row r="30" spans="2:9" ht="21" customHeight="1" x14ac:dyDescent="0.35">
      <c r="B30" s="94"/>
      <c r="C30" s="437" t="s">
        <v>72</v>
      </c>
      <c r="D30" s="438"/>
      <c r="E30" s="81" t="s">
        <v>71</v>
      </c>
      <c r="F30" s="82" t="s">
        <v>70</v>
      </c>
      <c r="G30" s="83" t="s">
        <v>69</v>
      </c>
      <c r="H30" s="84" t="s">
        <v>68</v>
      </c>
      <c r="I30" s="85" t="s">
        <v>67</v>
      </c>
    </row>
    <row r="31" spans="2:9" ht="20.25" customHeight="1" x14ac:dyDescent="0.35">
      <c r="B31" s="95">
        <v>1</v>
      </c>
      <c r="C31" s="449"/>
      <c r="D31" s="450"/>
      <c r="E31" s="96"/>
      <c r="F31" s="97"/>
      <c r="G31" s="98"/>
      <c r="H31" s="99">
        <v>0.7</v>
      </c>
      <c r="I31" s="100">
        <f t="shared" ref="I31:I38" si="2">G31*H31</f>
        <v>0</v>
      </c>
    </row>
    <row r="32" spans="2:9" ht="20.25" customHeight="1" x14ac:dyDescent="0.35">
      <c r="B32" s="86">
        <v>2</v>
      </c>
      <c r="C32" s="419"/>
      <c r="D32" s="420"/>
      <c r="E32" s="87"/>
      <c r="F32" s="92"/>
      <c r="G32" s="89"/>
      <c r="H32" s="101">
        <v>0.7</v>
      </c>
      <c r="I32" s="91">
        <f t="shared" si="2"/>
        <v>0</v>
      </c>
    </row>
    <row r="33" spans="2:100" ht="20.25" customHeight="1" x14ac:dyDescent="0.35">
      <c r="B33" s="86">
        <v>3</v>
      </c>
      <c r="C33" s="419"/>
      <c r="D33" s="420"/>
      <c r="E33" s="87"/>
      <c r="F33" s="92"/>
      <c r="G33" s="89"/>
      <c r="H33" s="101">
        <v>0.7</v>
      </c>
      <c r="I33" s="91">
        <f t="shared" si="2"/>
        <v>0</v>
      </c>
    </row>
    <row r="34" spans="2:100" ht="20.25" customHeight="1" x14ac:dyDescent="0.35">
      <c r="B34" s="86">
        <v>4</v>
      </c>
      <c r="C34" s="419"/>
      <c r="D34" s="420"/>
      <c r="E34" s="87"/>
      <c r="F34" s="92"/>
      <c r="G34" s="89"/>
      <c r="H34" s="101">
        <v>0.7</v>
      </c>
      <c r="I34" s="91">
        <f t="shared" si="2"/>
        <v>0</v>
      </c>
    </row>
    <row r="35" spans="2:100" ht="20.25" customHeight="1" x14ac:dyDescent="0.35">
      <c r="B35" s="86">
        <v>5</v>
      </c>
      <c r="C35" s="419"/>
      <c r="D35" s="420"/>
      <c r="E35" s="87"/>
      <c r="F35" s="92"/>
      <c r="G35" s="89"/>
      <c r="H35" s="101">
        <v>0.7</v>
      </c>
      <c r="I35" s="91">
        <f t="shared" si="2"/>
        <v>0</v>
      </c>
      <c r="K35" s="156"/>
      <c r="O35" s="153"/>
      <c r="P35" s="153"/>
      <c r="Q35" s="153"/>
      <c r="R35" s="153"/>
    </row>
    <row r="36" spans="2:100" ht="20.25" customHeight="1" x14ac:dyDescent="0.35">
      <c r="B36" s="86">
        <v>6</v>
      </c>
      <c r="C36" s="419"/>
      <c r="D36" s="420"/>
      <c r="E36" s="87"/>
      <c r="F36" s="92"/>
      <c r="G36" s="89"/>
      <c r="H36" s="101">
        <v>0.7</v>
      </c>
      <c r="I36" s="91">
        <f t="shared" si="2"/>
        <v>0</v>
      </c>
      <c r="K36" s="156"/>
      <c r="O36" s="153"/>
      <c r="P36" s="153"/>
      <c r="Q36" s="153"/>
      <c r="R36" s="153"/>
    </row>
    <row r="37" spans="2:100" ht="20.25" customHeight="1" x14ac:dyDescent="0.35">
      <c r="B37" s="86">
        <v>7</v>
      </c>
      <c r="C37" s="419"/>
      <c r="D37" s="420"/>
      <c r="E37" s="87"/>
      <c r="F37" s="92"/>
      <c r="G37" s="89"/>
      <c r="H37" s="101">
        <v>0.7</v>
      </c>
      <c r="I37" s="91">
        <f t="shared" si="2"/>
        <v>0</v>
      </c>
      <c r="K37" s="156"/>
      <c r="O37" s="153"/>
      <c r="P37" s="153"/>
      <c r="Q37" s="153"/>
      <c r="R37" s="153"/>
    </row>
    <row r="38" spans="2:100" ht="20.25" customHeight="1" thickBot="1" x14ac:dyDescent="0.5">
      <c r="B38" s="86">
        <v>8</v>
      </c>
      <c r="C38" s="419"/>
      <c r="D38" s="420"/>
      <c r="E38" s="87"/>
      <c r="F38" s="92"/>
      <c r="G38" s="89"/>
      <c r="H38" s="101">
        <v>0.7</v>
      </c>
      <c r="I38" s="91">
        <f t="shared" si="2"/>
        <v>0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2:100" ht="19" thickBot="1" x14ac:dyDescent="0.4">
      <c r="B39" s="293"/>
      <c r="C39" s="461"/>
      <c r="D39" s="461"/>
      <c r="E39" s="461"/>
      <c r="F39" s="461"/>
      <c r="G39" s="459" t="s">
        <v>66</v>
      </c>
      <c r="H39" s="460"/>
      <c r="I39" s="160">
        <f>IFERROR(SUM(I31:I38,I21:I28,I11:I18),0)</f>
        <v>0</v>
      </c>
    </row>
    <row r="40" spans="2:100" s="146" customFormat="1" ht="19" thickBot="1" x14ac:dyDescent="0.4">
      <c r="B40" s="148"/>
      <c r="C40" s="21"/>
      <c r="D40" s="21"/>
      <c r="E40" s="21"/>
      <c r="F40" s="21"/>
      <c r="G40" s="149"/>
      <c r="H40" s="21"/>
      <c r="I40" s="150"/>
    </row>
    <row r="41" spans="2:100" ht="19" thickBot="1" x14ac:dyDescent="0.5">
      <c r="B41" s="148"/>
      <c r="C41" s="21"/>
      <c r="E41" s="454" t="s">
        <v>122</v>
      </c>
      <c r="F41" s="455"/>
      <c r="G41" s="456"/>
      <c r="H41" s="146"/>
      <c r="I41" s="146"/>
      <c r="CT41" s="10"/>
      <c r="CU41" s="10"/>
      <c r="CV41" s="10"/>
    </row>
    <row r="42" spans="2:100" ht="59.25" customHeight="1" thickBot="1" x14ac:dyDescent="0.4">
      <c r="B42" s="151"/>
      <c r="C42" s="153"/>
      <c r="D42" s="146"/>
      <c r="E42" s="457" t="s">
        <v>143</v>
      </c>
      <c r="F42" s="462"/>
      <c r="G42" s="463"/>
      <c r="H42" s="146"/>
      <c r="I42" s="146"/>
      <c r="N42" s="261"/>
      <c r="CQ42" s="10"/>
      <c r="CR42" s="10"/>
      <c r="CS42" s="10"/>
      <c r="CT42" s="10"/>
      <c r="CU42" s="10"/>
      <c r="CV42" s="10"/>
    </row>
    <row r="43" spans="2:100" ht="37.5" customHeight="1" x14ac:dyDescent="0.35">
      <c r="B43" s="151"/>
      <c r="C43" s="154"/>
      <c r="D43" s="146"/>
      <c r="E43" s="464" t="s">
        <v>130</v>
      </c>
      <c r="F43" s="465"/>
      <c r="G43" s="103">
        <f>I39</f>
        <v>0</v>
      </c>
      <c r="H43" s="468" t="s">
        <v>134</v>
      </c>
      <c r="I43" s="466"/>
      <c r="N43" s="261"/>
      <c r="CQ43" s="10"/>
      <c r="CR43" s="10"/>
      <c r="CS43" s="10"/>
      <c r="CT43" s="10"/>
      <c r="CU43" s="10"/>
      <c r="CV43" s="10"/>
    </row>
    <row r="44" spans="2:100" ht="21.75" customHeight="1" x14ac:dyDescent="0.35">
      <c r="B44" s="151"/>
      <c r="C44" s="469" t="s">
        <v>133</v>
      </c>
      <c r="D44" s="470"/>
      <c r="E44" s="256" t="s">
        <v>128</v>
      </c>
      <c r="F44" s="260">
        <v>0</v>
      </c>
      <c r="G44" s="255" t="str">
        <f>IF(OR(G43&gt;=F44,G43&gt;=1000000),"OK","Not Elligible")</f>
        <v>OK</v>
      </c>
      <c r="H44" s="468"/>
      <c r="I44" s="466"/>
      <c r="CQ44" s="10"/>
      <c r="CR44" s="10"/>
      <c r="CS44" s="10"/>
      <c r="CT44" s="10"/>
      <c r="CU44" s="10"/>
      <c r="CV44" s="10"/>
    </row>
    <row r="45" spans="2:100" ht="21.75" customHeight="1" x14ac:dyDescent="0.35">
      <c r="B45" s="151"/>
      <c r="C45" s="469"/>
      <c r="D45" s="470"/>
      <c r="E45" s="104" t="s">
        <v>58</v>
      </c>
      <c r="F45" s="105">
        <v>0</v>
      </c>
      <c r="G45" s="106">
        <f>IF(F45&gt;0,F45,0)</f>
        <v>0</v>
      </c>
      <c r="H45" s="468" t="s">
        <v>144</v>
      </c>
      <c r="I45" s="466"/>
      <c r="CQ45" s="10"/>
      <c r="CR45" s="10"/>
      <c r="CS45" s="10"/>
      <c r="CT45" s="10"/>
      <c r="CU45" s="10"/>
      <c r="CV45" s="10"/>
    </row>
    <row r="46" spans="2:100" ht="21.75" customHeight="1" x14ac:dyDescent="0.35">
      <c r="B46" s="151"/>
      <c r="C46" s="466"/>
      <c r="D46" s="467"/>
      <c r="E46" s="264"/>
      <c r="F46" s="265"/>
      <c r="G46" s="107"/>
      <c r="H46" s="468"/>
      <c r="I46" s="466"/>
      <c r="CQ46" s="10"/>
      <c r="CR46" s="10"/>
      <c r="CS46" s="10"/>
      <c r="CT46" s="10"/>
      <c r="CU46" s="10"/>
      <c r="CV46" s="10"/>
    </row>
    <row r="47" spans="2:100" ht="21.75" customHeight="1" x14ac:dyDescent="0.35">
      <c r="B47" s="151"/>
      <c r="C47" s="466"/>
      <c r="D47" s="467"/>
      <c r="E47" s="421" t="s">
        <v>55</v>
      </c>
      <c r="F47" s="422"/>
      <c r="G47" s="253">
        <f>SUM(G45,G44)</f>
        <v>0</v>
      </c>
      <c r="H47" s="146"/>
      <c r="I47" s="146"/>
      <c r="CQ47" s="10"/>
      <c r="CR47" s="10"/>
      <c r="CS47" s="10"/>
      <c r="CT47" s="10"/>
      <c r="CU47" s="10"/>
      <c r="CV47" s="10"/>
    </row>
    <row r="48" spans="2:100" ht="15" customHeight="1" x14ac:dyDescent="0.35">
      <c r="B48" s="151"/>
      <c r="C48" s="252"/>
      <c r="D48" s="146"/>
      <c r="E48" s="408" t="s">
        <v>54</v>
      </c>
      <c r="F48" s="471"/>
      <c r="G48" s="474">
        <f>G43-G47</f>
        <v>0</v>
      </c>
      <c r="H48" s="146"/>
      <c r="I48" s="146"/>
      <c r="CQ48" s="10"/>
      <c r="CR48" s="10"/>
      <c r="CS48" s="10"/>
      <c r="CT48" s="10"/>
      <c r="CU48" s="10"/>
      <c r="CV48" s="10"/>
    </row>
    <row r="49" spans="2:100" ht="21.75" customHeight="1" x14ac:dyDescent="0.35">
      <c r="B49" s="151"/>
      <c r="C49" s="154"/>
      <c r="D49" s="146"/>
      <c r="E49" s="472"/>
      <c r="F49" s="473"/>
      <c r="G49" s="475"/>
      <c r="H49" s="146"/>
      <c r="I49" s="146"/>
      <c r="CQ49" s="10"/>
      <c r="CR49" s="10"/>
      <c r="CS49" s="10"/>
      <c r="CT49" s="10"/>
      <c r="CU49" s="10"/>
      <c r="CV49" s="10"/>
    </row>
    <row r="50" spans="2:100" ht="19.5" customHeight="1" x14ac:dyDescent="0.35">
      <c r="B50" s="151"/>
      <c r="C50" s="154"/>
      <c r="D50" s="146"/>
      <c r="E50" s="482" t="s">
        <v>123</v>
      </c>
      <c r="F50" s="483"/>
      <c r="G50" s="486">
        <f>IF(AND(F44&gt;G43,G43&lt;1000000),"Not Elligible",(IF((G48&lt;0),0,(G48/84))))</f>
        <v>0</v>
      </c>
      <c r="H50" s="146"/>
      <c r="I50" s="146"/>
      <c r="CQ50" s="10"/>
      <c r="CR50" s="10"/>
      <c r="CS50" s="10"/>
      <c r="CT50" s="10"/>
      <c r="CU50" s="10"/>
      <c r="CV50" s="10"/>
    </row>
    <row r="51" spans="2:100" ht="19.5" customHeight="1" thickBot="1" x14ac:dyDescent="0.4">
      <c r="B51" s="151"/>
      <c r="C51" s="154"/>
      <c r="D51" s="146"/>
      <c r="E51" s="484"/>
      <c r="F51" s="485"/>
      <c r="G51" s="487"/>
      <c r="H51" s="146"/>
      <c r="I51" s="146"/>
      <c r="CQ51" s="10"/>
      <c r="CR51" s="10"/>
      <c r="CS51" s="10"/>
      <c r="CT51" s="10"/>
      <c r="CU51" s="10"/>
      <c r="CV51" s="10"/>
    </row>
    <row r="52" spans="2:100" s="146" customFormat="1" ht="21.75" customHeight="1" x14ac:dyDescent="0.35">
      <c r="B52" s="151"/>
      <c r="C52" s="152"/>
      <c r="M52" s="263"/>
      <c r="CQ52" s="10"/>
      <c r="CR52" s="10"/>
      <c r="CS52" s="10"/>
      <c r="CT52" s="10"/>
      <c r="CU52" s="10"/>
      <c r="CV52" s="10"/>
    </row>
    <row r="53" spans="2:100" s="146" customFormat="1" ht="21.75" customHeight="1" thickBot="1" x14ac:dyDescent="0.4">
      <c r="B53" s="152"/>
      <c r="C53" s="152"/>
      <c r="D53" s="152"/>
      <c r="H53" s="154"/>
      <c r="I53" s="154"/>
    </row>
    <row r="54" spans="2:100" s="146" customFormat="1" ht="15.5" x14ac:dyDescent="0.35">
      <c r="B54" s="381" t="s">
        <v>12</v>
      </c>
      <c r="C54" s="268"/>
      <c r="D54" s="269"/>
      <c r="E54" s="494"/>
      <c r="F54" s="495"/>
      <c r="G54" s="495"/>
      <c r="H54" s="495"/>
      <c r="I54" s="496"/>
    </row>
    <row r="55" spans="2:100" s="146" customFormat="1" ht="15.5" x14ac:dyDescent="0.35">
      <c r="B55" s="270"/>
      <c r="C55" s="271"/>
      <c r="D55" s="272"/>
      <c r="E55" s="249"/>
      <c r="F55" s="250"/>
      <c r="G55" s="250"/>
      <c r="H55" s="250"/>
      <c r="I55" s="251"/>
    </row>
    <row r="56" spans="2:100" s="146" customFormat="1" ht="15.5" x14ac:dyDescent="0.35">
      <c r="B56" s="270"/>
      <c r="C56" s="271"/>
      <c r="D56" s="272"/>
      <c r="E56" s="491"/>
      <c r="F56" s="492"/>
      <c r="G56" s="492"/>
      <c r="H56" s="492"/>
      <c r="I56" s="493"/>
    </row>
    <row r="57" spans="2:100" s="146" customFormat="1" ht="15.5" x14ac:dyDescent="0.35">
      <c r="B57" s="270"/>
      <c r="C57" s="271"/>
      <c r="D57" s="272"/>
      <c r="E57" s="249"/>
      <c r="F57" s="250"/>
      <c r="G57" s="250"/>
      <c r="H57" s="250"/>
      <c r="I57" s="251"/>
    </row>
    <row r="58" spans="2:100" s="146" customFormat="1" ht="16" thickBot="1" x14ac:dyDescent="0.4">
      <c r="B58" s="273"/>
      <c r="C58" s="274"/>
      <c r="D58" s="275"/>
      <c r="E58" s="488"/>
      <c r="F58" s="489"/>
      <c r="G58" s="489"/>
      <c r="H58" s="489"/>
      <c r="I58" s="490"/>
    </row>
    <row r="59" spans="2:100" s="146" customFormat="1" ht="15.75" customHeight="1" x14ac:dyDescent="0.35">
      <c r="B59" s="153"/>
      <c r="C59" s="153"/>
      <c r="D59" s="153"/>
      <c r="E59" s="153"/>
      <c r="F59" s="153"/>
      <c r="G59" s="153"/>
      <c r="H59" s="153"/>
      <c r="I59" s="155"/>
    </row>
    <row r="60" spans="2:100" s="146" customFormat="1" ht="15.75" customHeight="1" x14ac:dyDescent="0.35">
      <c r="B60" s="153"/>
      <c r="C60" s="153"/>
      <c r="D60" s="153"/>
      <c r="E60" s="153"/>
      <c r="F60" s="153"/>
      <c r="G60" s="153"/>
      <c r="H60" s="153"/>
      <c r="I60" s="153"/>
    </row>
    <row r="61" spans="2:100" s="146" customFormat="1" ht="15.75" customHeight="1" thickBot="1" x14ac:dyDescent="0.4">
      <c r="B61" s="153"/>
      <c r="C61" s="153"/>
      <c r="D61" s="153"/>
      <c r="E61" s="153"/>
      <c r="F61" s="153"/>
      <c r="G61" s="153"/>
      <c r="H61" s="153"/>
      <c r="I61" s="153"/>
    </row>
    <row r="62" spans="2:100" s="146" customFormat="1" ht="15.75" customHeight="1" x14ac:dyDescent="0.35">
      <c r="B62" s="385" t="s">
        <v>11</v>
      </c>
      <c r="C62" s="386"/>
      <c r="D62" s="109"/>
      <c r="E62" s="110"/>
      <c r="F62" s="111"/>
      <c r="G62" s="111"/>
      <c r="H62" s="111"/>
      <c r="I62" s="112" t="s">
        <v>146</v>
      </c>
      <c r="J62" s="158"/>
      <c r="K62" s="158"/>
      <c r="L62" s="158"/>
      <c r="M62" s="158"/>
      <c r="N62" s="158"/>
      <c r="O62" s="158"/>
      <c r="P62" s="159"/>
    </row>
    <row r="63" spans="2:100" s="146" customFormat="1" ht="6" customHeight="1" x14ac:dyDescent="0.35">
      <c r="B63" s="113"/>
      <c r="C63" s="59"/>
      <c r="D63" s="59"/>
      <c r="E63" s="60"/>
      <c r="F63" s="59"/>
      <c r="G63" s="59"/>
      <c r="H63" s="59"/>
      <c r="I63" s="114"/>
      <c r="J63" s="158"/>
      <c r="K63" s="158"/>
      <c r="L63" s="158"/>
      <c r="M63" s="158"/>
      <c r="N63" s="158"/>
      <c r="O63" s="158"/>
      <c r="P63" s="158"/>
    </row>
    <row r="64" spans="2:100" s="146" customFormat="1" ht="15.75" customHeight="1" x14ac:dyDescent="0.35">
      <c r="B64" s="476" t="s">
        <v>10</v>
      </c>
      <c r="C64" s="477"/>
      <c r="D64" s="477"/>
      <c r="E64" s="477"/>
      <c r="F64" s="477"/>
      <c r="G64" s="477"/>
      <c r="H64" s="477"/>
      <c r="I64" s="478"/>
      <c r="J64" s="21"/>
      <c r="K64" s="21"/>
      <c r="L64" s="21"/>
      <c r="M64" s="21"/>
      <c r="N64" s="21"/>
      <c r="O64" s="21"/>
      <c r="P64" s="21"/>
    </row>
    <row r="65" spans="2:16" s="146" customFormat="1" ht="15.75" customHeight="1" x14ac:dyDescent="0.35">
      <c r="B65" s="476"/>
      <c r="C65" s="477"/>
      <c r="D65" s="477"/>
      <c r="E65" s="477"/>
      <c r="F65" s="477"/>
      <c r="G65" s="477"/>
      <c r="H65" s="477"/>
      <c r="I65" s="478"/>
      <c r="P65" s="21"/>
    </row>
    <row r="66" spans="2:16" s="146" customFormat="1" ht="15.75" customHeight="1" x14ac:dyDescent="0.35">
      <c r="B66" s="476"/>
      <c r="C66" s="477"/>
      <c r="D66" s="477"/>
      <c r="E66" s="477"/>
      <c r="F66" s="477"/>
      <c r="G66" s="477"/>
      <c r="H66" s="477"/>
      <c r="I66" s="478"/>
      <c r="P66" s="21"/>
    </row>
    <row r="67" spans="2:16" s="146" customFormat="1" ht="15.75" customHeight="1" x14ac:dyDescent="0.35">
      <c r="B67" s="476"/>
      <c r="C67" s="477"/>
      <c r="D67" s="477"/>
      <c r="E67" s="477"/>
      <c r="F67" s="477"/>
      <c r="G67" s="477"/>
      <c r="H67" s="477"/>
      <c r="I67" s="478"/>
      <c r="P67" s="21"/>
    </row>
    <row r="68" spans="2:16" s="146" customFormat="1" ht="15.75" customHeight="1" x14ac:dyDescent="0.35">
      <c r="B68" s="476"/>
      <c r="C68" s="477"/>
      <c r="D68" s="477"/>
      <c r="E68" s="477"/>
      <c r="F68" s="477"/>
      <c r="G68" s="477"/>
      <c r="H68" s="477"/>
      <c r="I68" s="478"/>
      <c r="P68" s="21"/>
    </row>
    <row r="69" spans="2:16" s="146" customFormat="1" ht="15.75" customHeight="1" thickBot="1" x14ac:dyDescent="0.4">
      <c r="B69" s="479"/>
      <c r="C69" s="480"/>
      <c r="D69" s="480"/>
      <c r="E69" s="480"/>
      <c r="F69" s="480"/>
      <c r="G69" s="480"/>
      <c r="H69" s="480"/>
      <c r="I69" s="481"/>
      <c r="P69" s="21"/>
    </row>
    <row r="70" spans="2:16" s="146" customFormat="1" ht="15.75" customHeight="1" x14ac:dyDescent="0.35">
      <c r="B70" s="153"/>
      <c r="C70" s="153"/>
      <c r="D70" s="153"/>
      <c r="E70" s="153"/>
      <c r="F70" s="153"/>
      <c r="G70" s="153"/>
      <c r="H70" s="153"/>
      <c r="I70" s="153"/>
    </row>
    <row r="71" spans="2:16" s="146" customFormat="1" ht="15.75" customHeight="1" x14ac:dyDescent="0.35">
      <c r="B71" s="153"/>
      <c r="C71" s="153"/>
      <c r="D71" s="153"/>
      <c r="E71" s="153"/>
      <c r="F71" s="153"/>
      <c r="G71" s="153"/>
      <c r="H71" s="153"/>
      <c r="I71" s="153"/>
    </row>
    <row r="72" spans="2:16" s="146" customFormat="1" ht="15.75" customHeight="1" x14ac:dyDescent="0.35">
      <c r="B72" s="153"/>
      <c r="C72" s="153"/>
      <c r="D72" s="153"/>
      <c r="E72" s="153"/>
      <c r="F72" s="153"/>
      <c r="G72" s="153"/>
      <c r="H72" s="153"/>
      <c r="I72" s="153"/>
    </row>
    <row r="73" spans="2:16" s="146" customFormat="1" ht="15.75" customHeight="1" x14ac:dyDescent="0.35">
      <c r="B73" s="153"/>
      <c r="C73" s="153"/>
      <c r="D73" s="153"/>
      <c r="E73" s="153"/>
      <c r="F73" s="153"/>
      <c r="G73" s="153"/>
      <c r="H73" s="153"/>
      <c r="I73" s="153"/>
    </row>
    <row r="74" spans="2:16" s="146" customFormat="1" ht="15.75" customHeight="1" x14ac:dyDescent="0.35">
      <c r="B74" s="153"/>
      <c r="C74" s="153"/>
      <c r="D74" s="153"/>
      <c r="E74" s="153"/>
      <c r="F74" s="153"/>
      <c r="G74" s="153"/>
      <c r="H74" s="153"/>
      <c r="I74" s="153"/>
    </row>
    <row r="75" spans="2:16" s="146" customFormat="1" ht="15.75" customHeight="1" x14ac:dyDescent="0.35">
      <c r="B75" s="153"/>
      <c r="C75" s="153"/>
      <c r="D75" s="153"/>
      <c r="E75" s="153"/>
      <c r="F75" s="153"/>
      <c r="G75" s="153"/>
      <c r="H75" s="153"/>
      <c r="I75" s="153"/>
    </row>
    <row r="76" spans="2:16" s="146" customFormat="1" ht="15.75" customHeight="1" x14ac:dyDescent="0.35">
      <c r="B76" s="153"/>
      <c r="C76" s="153"/>
      <c r="D76" s="153"/>
      <c r="E76" s="153"/>
      <c r="F76" s="153"/>
      <c r="G76" s="153"/>
      <c r="H76" s="153"/>
      <c r="I76" s="153"/>
    </row>
    <row r="77" spans="2:16" s="146" customFormat="1" ht="15.75" customHeight="1" x14ac:dyDescent="0.35">
      <c r="B77" s="153"/>
      <c r="C77" s="153"/>
      <c r="D77" s="153"/>
      <c r="E77" s="153"/>
      <c r="F77" s="153"/>
      <c r="G77" s="153"/>
      <c r="H77" s="153"/>
      <c r="I77" s="153"/>
    </row>
    <row r="78" spans="2:16" s="146" customFormat="1" ht="15.75" customHeight="1" x14ac:dyDescent="0.35">
      <c r="B78" s="153"/>
      <c r="C78" s="153"/>
      <c r="D78" s="153"/>
      <c r="E78" s="153"/>
      <c r="F78" s="153"/>
      <c r="G78" s="153"/>
      <c r="H78" s="153"/>
      <c r="I78" s="153"/>
    </row>
    <row r="79" spans="2:16" s="146" customFormat="1" ht="15.75" customHeight="1" x14ac:dyDescent="0.35">
      <c r="B79" s="153"/>
      <c r="C79" s="153"/>
      <c r="D79" s="153"/>
      <c r="E79" s="153"/>
      <c r="F79" s="153"/>
      <c r="G79" s="153"/>
      <c r="H79" s="153"/>
      <c r="I79" s="153"/>
    </row>
    <row r="80" spans="2:16" s="146" customFormat="1" ht="15.75" customHeight="1" x14ac:dyDescent="0.35">
      <c r="B80" s="153"/>
      <c r="C80" s="153"/>
      <c r="D80" s="153"/>
      <c r="E80" s="153"/>
      <c r="F80" s="153"/>
      <c r="G80" s="153"/>
      <c r="H80" s="153"/>
      <c r="I80" s="153"/>
    </row>
    <row r="81" spans="2:9" s="146" customFormat="1" ht="15.75" customHeight="1" x14ac:dyDescent="0.35">
      <c r="B81" s="153"/>
      <c r="C81" s="153"/>
      <c r="D81" s="153"/>
      <c r="E81" s="153"/>
      <c r="F81" s="153"/>
      <c r="G81" s="153"/>
      <c r="H81" s="153"/>
      <c r="I81" s="153"/>
    </row>
    <row r="82" spans="2:9" s="146" customFormat="1" ht="15.75" customHeight="1" x14ac:dyDescent="0.35">
      <c r="B82" s="153"/>
      <c r="C82" s="153"/>
      <c r="D82" s="153"/>
      <c r="E82" s="153"/>
      <c r="F82" s="153"/>
      <c r="G82" s="153"/>
      <c r="H82" s="153"/>
      <c r="I82" s="153"/>
    </row>
    <row r="83" spans="2:9" s="146" customFormat="1" ht="15.75" customHeight="1" x14ac:dyDescent="0.35">
      <c r="B83" s="153"/>
      <c r="C83" s="153"/>
      <c r="D83" s="153"/>
      <c r="E83" s="153"/>
      <c r="F83" s="153"/>
      <c r="G83" s="153"/>
      <c r="H83" s="153"/>
      <c r="I83" s="153"/>
    </row>
    <row r="84" spans="2:9" s="146" customFormat="1" ht="15.75" customHeight="1" x14ac:dyDescent="0.35">
      <c r="B84" s="153"/>
      <c r="C84" s="153"/>
      <c r="D84" s="153"/>
      <c r="E84" s="153"/>
      <c r="F84" s="153"/>
      <c r="G84" s="153"/>
      <c r="H84" s="153"/>
      <c r="I84" s="153"/>
    </row>
    <row r="85" spans="2:9" s="146" customFormat="1" ht="15.75" customHeight="1" x14ac:dyDescent="0.35">
      <c r="B85" s="153"/>
      <c r="C85" s="153"/>
      <c r="D85" s="153"/>
      <c r="E85" s="153"/>
      <c r="F85" s="153"/>
      <c r="G85" s="153"/>
      <c r="H85" s="153"/>
      <c r="I85" s="153"/>
    </row>
    <row r="86" spans="2:9" s="146" customFormat="1" ht="15.75" customHeight="1" x14ac:dyDescent="0.35">
      <c r="B86" s="153"/>
      <c r="C86" s="153"/>
      <c r="D86" s="153"/>
      <c r="E86" s="153"/>
      <c r="F86" s="153"/>
      <c r="G86" s="153"/>
      <c r="H86" s="153"/>
      <c r="I86" s="153"/>
    </row>
    <row r="87" spans="2:9" s="146" customFormat="1" ht="15.75" customHeight="1" x14ac:dyDescent="0.35">
      <c r="B87" s="153"/>
      <c r="C87" s="153"/>
      <c r="D87" s="153"/>
      <c r="E87" s="153"/>
      <c r="F87" s="153"/>
      <c r="G87" s="153"/>
      <c r="H87" s="153"/>
      <c r="I87" s="153"/>
    </row>
    <row r="88" spans="2:9" s="146" customFormat="1" ht="15.75" customHeight="1" x14ac:dyDescent="0.35">
      <c r="B88" s="153"/>
      <c r="C88" s="153"/>
      <c r="D88" s="153"/>
      <c r="E88" s="153"/>
      <c r="F88" s="153"/>
      <c r="G88" s="153"/>
      <c r="H88" s="153"/>
      <c r="I88" s="153"/>
    </row>
    <row r="89" spans="2:9" s="146" customFormat="1" ht="15.75" customHeight="1" x14ac:dyDescent="0.35">
      <c r="B89" s="153"/>
      <c r="C89" s="153"/>
      <c r="D89" s="153"/>
      <c r="E89" s="153"/>
      <c r="F89" s="153"/>
      <c r="G89" s="153"/>
      <c r="H89" s="153"/>
      <c r="I89" s="153"/>
    </row>
    <row r="90" spans="2:9" s="146" customFormat="1" ht="15.75" customHeight="1" x14ac:dyDescent="0.35">
      <c r="B90" s="153"/>
      <c r="C90" s="153"/>
      <c r="D90" s="153"/>
      <c r="E90" s="153"/>
      <c r="F90" s="153"/>
      <c r="G90" s="153"/>
      <c r="H90" s="153"/>
      <c r="I90" s="153"/>
    </row>
    <row r="91" spans="2:9" s="146" customFormat="1" ht="15.75" customHeight="1" x14ac:dyDescent="0.35">
      <c r="B91" s="153"/>
      <c r="C91" s="153"/>
      <c r="D91" s="153"/>
      <c r="E91" s="153"/>
      <c r="F91" s="153"/>
      <c r="G91" s="153"/>
      <c r="H91" s="153"/>
      <c r="I91" s="153"/>
    </row>
    <row r="92" spans="2:9" s="146" customFormat="1" ht="15.75" customHeight="1" x14ac:dyDescent="0.35">
      <c r="B92" s="153"/>
      <c r="C92" s="153"/>
      <c r="D92" s="153"/>
      <c r="E92" s="153"/>
      <c r="F92" s="153"/>
      <c r="G92" s="153"/>
      <c r="H92" s="153"/>
      <c r="I92" s="153"/>
    </row>
    <row r="93" spans="2:9" s="146" customFormat="1" ht="15.75" customHeight="1" x14ac:dyDescent="0.35">
      <c r="B93" s="153"/>
      <c r="C93" s="153"/>
      <c r="D93" s="153"/>
      <c r="E93" s="153"/>
      <c r="F93" s="153"/>
      <c r="G93" s="153"/>
      <c r="H93" s="153"/>
      <c r="I93" s="153"/>
    </row>
    <row r="94" spans="2:9" s="146" customFormat="1" ht="15.75" customHeight="1" x14ac:dyDescent="0.35">
      <c r="B94" s="153"/>
      <c r="C94" s="153"/>
      <c r="D94" s="153"/>
      <c r="E94" s="153"/>
      <c r="F94" s="153"/>
      <c r="G94" s="153"/>
      <c r="H94" s="153"/>
      <c r="I94" s="153"/>
    </row>
    <row r="95" spans="2:9" s="146" customFormat="1" ht="15.75" customHeight="1" x14ac:dyDescent="0.35">
      <c r="B95" s="153"/>
      <c r="C95" s="153"/>
      <c r="D95" s="153"/>
      <c r="E95" s="153"/>
      <c r="F95" s="153"/>
      <c r="G95" s="153"/>
      <c r="H95" s="153"/>
      <c r="I95" s="153"/>
    </row>
    <row r="96" spans="2:9" s="146" customFormat="1" ht="15.75" customHeight="1" x14ac:dyDescent="0.35">
      <c r="B96" s="153"/>
      <c r="C96" s="153"/>
      <c r="D96" s="153"/>
      <c r="E96" s="153"/>
      <c r="F96" s="153"/>
      <c r="G96" s="153"/>
      <c r="H96" s="153"/>
      <c r="I96" s="153"/>
    </row>
    <row r="97" spans="2:9" s="146" customFormat="1" ht="15.75" customHeight="1" x14ac:dyDescent="0.35">
      <c r="B97" s="153"/>
      <c r="C97" s="153"/>
      <c r="D97" s="153"/>
      <c r="E97" s="153"/>
      <c r="F97" s="153"/>
      <c r="G97" s="153"/>
      <c r="H97" s="153"/>
      <c r="I97" s="153"/>
    </row>
    <row r="98" spans="2:9" s="146" customFormat="1" ht="15.75" customHeight="1" x14ac:dyDescent="0.35">
      <c r="B98" s="153"/>
      <c r="C98" s="153"/>
      <c r="D98" s="153"/>
      <c r="E98" s="153"/>
      <c r="F98" s="153"/>
      <c r="G98" s="153"/>
      <c r="H98" s="153"/>
      <c r="I98" s="153"/>
    </row>
    <row r="99" spans="2:9" s="146" customFormat="1" ht="15.75" customHeight="1" x14ac:dyDescent="0.35">
      <c r="B99" s="153"/>
      <c r="C99" s="153"/>
      <c r="D99" s="153"/>
      <c r="E99" s="153"/>
      <c r="F99" s="153"/>
      <c r="G99" s="153"/>
      <c r="H99" s="153"/>
      <c r="I99" s="153"/>
    </row>
    <row r="100" spans="2:9" s="146" customFormat="1" ht="15.75" customHeight="1" x14ac:dyDescent="0.35">
      <c r="B100" s="153"/>
      <c r="C100" s="153"/>
      <c r="D100" s="153"/>
      <c r="E100" s="153"/>
      <c r="F100" s="153"/>
      <c r="G100" s="153"/>
      <c r="H100" s="153"/>
      <c r="I100" s="153"/>
    </row>
    <row r="101" spans="2:9" s="146" customFormat="1" ht="15.75" customHeight="1" x14ac:dyDescent="0.35">
      <c r="B101" s="153"/>
      <c r="C101" s="153"/>
      <c r="D101" s="153"/>
      <c r="E101" s="153"/>
      <c r="F101" s="153"/>
      <c r="G101" s="153"/>
      <c r="H101" s="153"/>
      <c r="I101" s="153"/>
    </row>
    <row r="102" spans="2:9" s="146" customFormat="1" ht="15.75" customHeight="1" x14ac:dyDescent="0.35">
      <c r="B102" s="153"/>
      <c r="C102" s="153"/>
      <c r="D102" s="153"/>
      <c r="E102" s="153"/>
      <c r="F102" s="153"/>
      <c r="G102" s="153"/>
      <c r="H102" s="153"/>
      <c r="I102" s="153"/>
    </row>
    <row r="103" spans="2:9" s="146" customFormat="1" ht="15.75" customHeight="1" x14ac:dyDescent="0.35">
      <c r="B103" s="153"/>
      <c r="C103" s="153"/>
      <c r="D103" s="153"/>
      <c r="E103" s="153"/>
      <c r="F103" s="153"/>
      <c r="G103" s="153"/>
      <c r="H103" s="153"/>
      <c r="I103" s="153"/>
    </row>
    <row r="104" spans="2:9" s="146" customFormat="1" ht="15.75" customHeight="1" x14ac:dyDescent="0.35">
      <c r="B104" s="153"/>
      <c r="C104" s="153"/>
      <c r="D104" s="153"/>
      <c r="E104" s="153"/>
      <c r="F104" s="153"/>
      <c r="G104" s="153"/>
      <c r="H104" s="153"/>
      <c r="I104" s="153"/>
    </row>
    <row r="105" spans="2:9" s="146" customFormat="1" ht="15.75" customHeight="1" x14ac:dyDescent="0.35">
      <c r="B105" s="153"/>
      <c r="C105" s="153"/>
      <c r="D105" s="153"/>
      <c r="E105" s="153"/>
      <c r="F105" s="153"/>
      <c r="G105" s="153"/>
      <c r="H105" s="153"/>
      <c r="I105" s="153"/>
    </row>
    <row r="106" spans="2:9" s="146" customFormat="1" ht="15.75" customHeight="1" x14ac:dyDescent="0.35">
      <c r="B106" s="153"/>
      <c r="C106" s="153"/>
      <c r="D106" s="153"/>
      <c r="E106" s="153"/>
      <c r="F106" s="153"/>
      <c r="G106" s="153"/>
      <c r="H106" s="153"/>
      <c r="I106" s="153"/>
    </row>
    <row r="107" spans="2:9" s="146" customFormat="1" ht="15.75" customHeight="1" x14ac:dyDescent="0.35">
      <c r="B107" s="153"/>
      <c r="C107" s="153"/>
      <c r="D107" s="153"/>
      <c r="E107" s="153"/>
      <c r="F107" s="153"/>
      <c r="G107" s="153"/>
      <c r="H107" s="153"/>
      <c r="I107" s="153"/>
    </row>
    <row r="108" spans="2:9" s="146" customFormat="1" ht="15.75" customHeight="1" x14ac:dyDescent="0.35">
      <c r="B108" s="153"/>
      <c r="C108" s="153"/>
      <c r="D108" s="153"/>
      <c r="E108" s="153"/>
      <c r="F108" s="153"/>
      <c r="G108" s="153"/>
      <c r="H108" s="153"/>
      <c r="I108" s="153"/>
    </row>
    <row r="109" spans="2:9" s="146" customFormat="1" ht="15.75" customHeight="1" x14ac:dyDescent="0.35">
      <c r="B109" s="153"/>
      <c r="C109" s="153"/>
      <c r="D109" s="153"/>
      <c r="E109" s="153"/>
      <c r="F109" s="153"/>
      <c r="G109" s="153"/>
      <c r="H109" s="153"/>
      <c r="I109" s="153"/>
    </row>
    <row r="110" spans="2:9" s="146" customFormat="1" ht="15.75" customHeight="1" x14ac:dyDescent="0.35">
      <c r="B110" s="153"/>
      <c r="C110" s="153"/>
      <c r="D110" s="153"/>
      <c r="E110" s="153"/>
      <c r="F110" s="153"/>
      <c r="G110" s="153"/>
      <c r="H110" s="153"/>
      <c r="I110" s="153"/>
    </row>
    <row r="111" spans="2:9" s="146" customFormat="1" ht="15.75" customHeight="1" x14ac:dyDescent="0.35">
      <c r="B111" s="153"/>
      <c r="C111" s="153"/>
      <c r="D111" s="153"/>
      <c r="E111" s="153"/>
      <c r="F111" s="153"/>
      <c r="G111" s="153"/>
      <c r="H111" s="153"/>
      <c r="I111" s="153"/>
    </row>
    <row r="112" spans="2:9" s="146" customFormat="1" ht="15.75" customHeight="1" x14ac:dyDescent="0.35">
      <c r="B112" s="153"/>
      <c r="C112" s="153"/>
      <c r="D112" s="153"/>
      <c r="E112" s="153"/>
      <c r="F112" s="153"/>
      <c r="G112" s="153"/>
      <c r="H112" s="153"/>
      <c r="I112" s="153"/>
    </row>
    <row r="113" spans="2:9" s="146" customFormat="1" ht="15.75" customHeight="1" x14ac:dyDescent="0.35">
      <c r="B113" s="153"/>
      <c r="C113" s="153"/>
      <c r="D113" s="153"/>
      <c r="E113" s="153"/>
      <c r="F113" s="153"/>
      <c r="G113" s="153"/>
      <c r="H113" s="153"/>
      <c r="I113" s="153"/>
    </row>
    <row r="114" spans="2:9" s="146" customFormat="1" ht="15.75" customHeight="1" x14ac:dyDescent="0.35">
      <c r="B114" s="153"/>
      <c r="C114" s="153"/>
      <c r="D114" s="153"/>
      <c r="E114" s="153"/>
      <c r="F114" s="153"/>
      <c r="G114" s="153"/>
      <c r="H114" s="153"/>
      <c r="I114" s="153"/>
    </row>
    <row r="115" spans="2:9" s="146" customFormat="1" ht="15.75" customHeight="1" x14ac:dyDescent="0.35">
      <c r="B115" s="153"/>
      <c r="C115" s="153"/>
      <c r="D115" s="153"/>
      <c r="E115" s="153"/>
      <c r="F115" s="153"/>
      <c r="G115" s="153"/>
      <c r="H115" s="153"/>
      <c r="I115" s="153"/>
    </row>
    <row r="116" spans="2:9" s="146" customFormat="1" ht="15.75" customHeight="1" x14ac:dyDescent="0.35">
      <c r="B116" s="153"/>
      <c r="C116" s="153"/>
      <c r="D116" s="153"/>
      <c r="E116" s="153"/>
      <c r="F116" s="153"/>
      <c r="G116" s="153"/>
      <c r="H116" s="153"/>
      <c r="I116" s="153"/>
    </row>
    <row r="117" spans="2:9" s="146" customFormat="1" ht="15.75" customHeight="1" x14ac:dyDescent="0.35">
      <c r="B117" s="153"/>
      <c r="C117" s="153"/>
      <c r="D117" s="153"/>
      <c r="E117" s="153"/>
      <c r="F117" s="153"/>
      <c r="G117" s="153"/>
      <c r="H117" s="153"/>
      <c r="I117" s="153"/>
    </row>
    <row r="118" spans="2:9" s="146" customFormat="1" ht="15.75" customHeight="1" x14ac:dyDescent="0.35">
      <c r="B118" s="153"/>
      <c r="C118" s="153"/>
      <c r="D118" s="153"/>
      <c r="E118" s="153"/>
      <c r="F118" s="153"/>
      <c r="G118" s="153"/>
      <c r="H118" s="153"/>
      <c r="I118" s="153"/>
    </row>
    <row r="119" spans="2:9" s="146" customFormat="1" ht="15.75" customHeight="1" x14ac:dyDescent="0.35">
      <c r="B119" s="153"/>
      <c r="C119" s="153"/>
      <c r="D119" s="153"/>
      <c r="E119" s="153"/>
      <c r="F119" s="153"/>
      <c r="G119" s="153"/>
      <c r="H119" s="153"/>
      <c r="I119" s="153"/>
    </row>
    <row r="120" spans="2:9" s="146" customFormat="1" ht="15.75" customHeight="1" x14ac:dyDescent="0.35">
      <c r="B120" s="153"/>
      <c r="C120" s="153"/>
      <c r="D120" s="153"/>
      <c r="E120" s="153"/>
      <c r="F120" s="153"/>
      <c r="G120" s="153"/>
      <c r="H120" s="153"/>
      <c r="I120" s="153"/>
    </row>
    <row r="121" spans="2:9" s="146" customFormat="1" ht="15.75" customHeight="1" x14ac:dyDescent="0.35">
      <c r="B121" s="153"/>
      <c r="C121" s="153"/>
      <c r="D121" s="153"/>
      <c r="E121" s="153"/>
      <c r="F121" s="153"/>
      <c r="G121" s="153"/>
      <c r="H121" s="153"/>
      <c r="I121" s="153"/>
    </row>
    <row r="122" spans="2:9" s="146" customFormat="1" ht="15.75" customHeight="1" x14ac:dyDescent="0.35">
      <c r="B122" s="153"/>
      <c r="C122" s="153"/>
      <c r="D122" s="153"/>
      <c r="E122" s="153"/>
      <c r="F122" s="153"/>
      <c r="G122" s="153"/>
      <c r="H122" s="153"/>
      <c r="I122" s="153"/>
    </row>
    <row r="123" spans="2:9" s="146" customFormat="1" ht="15.75" customHeight="1" x14ac:dyDescent="0.35">
      <c r="B123" s="153"/>
      <c r="C123" s="153"/>
      <c r="D123" s="153"/>
      <c r="E123" s="153"/>
      <c r="F123" s="153"/>
      <c r="G123" s="153"/>
      <c r="H123" s="153"/>
      <c r="I123" s="153"/>
    </row>
    <row r="124" spans="2:9" s="146" customFormat="1" ht="15.75" customHeight="1" x14ac:dyDescent="0.35">
      <c r="B124" s="153"/>
      <c r="C124" s="153"/>
      <c r="D124" s="153"/>
      <c r="E124" s="153"/>
      <c r="F124" s="153"/>
      <c r="G124" s="153"/>
      <c r="H124" s="153"/>
      <c r="I124" s="153"/>
    </row>
    <row r="125" spans="2:9" s="146" customFormat="1" ht="15.75" customHeight="1" x14ac:dyDescent="0.35">
      <c r="B125" s="153"/>
      <c r="C125" s="153"/>
      <c r="D125" s="153"/>
      <c r="E125" s="153"/>
      <c r="F125" s="153"/>
      <c r="G125" s="153"/>
      <c r="H125" s="153"/>
      <c r="I125" s="153"/>
    </row>
    <row r="126" spans="2:9" s="146" customFormat="1" ht="15.75" customHeight="1" x14ac:dyDescent="0.35">
      <c r="B126" s="153"/>
      <c r="C126" s="153"/>
      <c r="D126" s="153"/>
      <c r="E126" s="153"/>
      <c r="F126" s="153"/>
      <c r="G126" s="153"/>
      <c r="H126" s="153"/>
      <c r="I126" s="153"/>
    </row>
    <row r="127" spans="2:9" s="146" customFormat="1" ht="15.75" customHeight="1" x14ac:dyDescent="0.35">
      <c r="B127" s="153"/>
      <c r="C127" s="153"/>
      <c r="D127" s="153"/>
      <c r="E127" s="153"/>
      <c r="F127" s="153"/>
      <c r="G127" s="153"/>
      <c r="H127" s="153"/>
      <c r="I127" s="153"/>
    </row>
    <row r="128" spans="2:9" s="146" customFormat="1" ht="15.75" customHeight="1" x14ac:dyDescent="0.35">
      <c r="B128" s="153"/>
      <c r="C128" s="153"/>
      <c r="D128" s="153"/>
      <c r="E128" s="153"/>
      <c r="F128" s="153"/>
      <c r="G128" s="153"/>
      <c r="H128" s="153"/>
      <c r="I128" s="153"/>
    </row>
    <row r="129" spans="2:9" s="146" customFormat="1" ht="15.75" customHeight="1" x14ac:dyDescent="0.35">
      <c r="B129" s="153"/>
      <c r="C129" s="153"/>
      <c r="D129" s="153"/>
      <c r="E129" s="153"/>
      <c r="F129" s="153"/>
      <c r="G129" s="153"/>
      <c r="H129" s="153"/>
      <c r="I129" s="153"/>
    </row>
    <row r="130" spans="2:9" s="146" customFormat="1" ht="15.75" customHeight="1" x14ac:dyDescent="0.35">
      <c r="B130" s="153"/>
      <c r="C130" s="153"/>
      <c r="D130" s="153"/>
      <c r="E130" s="153"/>
      <c r="F130" s="153"/>
      <c r="G130" s="153"/>
      <c r="H130" s="153"/>
      <c r="I130" s="153"/>
    </row>
    <row r="131" spans="2:9" s="146" customFormat="1" ht="15.75" customHeight="1" x14ac:dyDescent="0.35">
      <c r="B131" s="153"/>
      <c r="C131" s="153"/>
      <c r="D131" s="153"/>
      <c r="E131" s="153"/>
      <c r="F131" s="153"/>
      <c r="G131" s="153"/>
      <c r="H131" s="153"/>
      <c r="I131" s="153"/>
    </row>
    <row r="132" spans="2:9" s="146" customFormat="1" ht="15.75" customHeight="1" x14ac:dyDescent="0.35">
      <c r="B132" s="153"/>
      <c r="C132" s="153"/>
      <c r="D132" s="153"/>
      <c r="E132" s="153"/>
      <c r="F132" s="153"/>
      <c r="G132" s="153"/>
      <c r="H132" s="153"/>
      <c r="I132" s="153"/>
    </row>
    <row r="133" spans="2:9" s="146" customFormat="1" ht="15.75" customHeight="1" x14ac:dyDescent="0.35">
      <c r="B133" s="153"/>
      <c r="C133" s="153"/>
      <c r="D133" s="153"/>
      <c r="E133" s="153"/>
      <c r="F133" s="153"/>
      <c r="G133" s="153"/>
      <c r="H133" s="153"/>
      <c r="I133" s="153"/>
    </row>
    <row r="134" spans="2:9" s="146" customFormat="1" ht="15.75" customHeight="1" x14ac:dyDescent="0.35">
      <c r="B134" s="153"/>
      <c r="C134" s="153"/>
      <c r="D134" s="153"/>
      <c r="E134" s="153"/>
      <c r="F134" s="153"/>
      <c r="G134" s="153"/>
      <c r="H134" s="153"/>
      <c r="I134" s="153"/>
    </row>
    <row r="135" spans="2:9" s="146" customFormat="1" ht="15.75" customHeight="1" x14ac:dyDescent="0.35">
      <c r="B135" s="153"/>
      <c r="C135" s="153"/>
      <c r="D135" s="153"/>
      <c r="E135" s="153"/>
      <c r="F135" s="153"/>
      <c r="G135" s="153"/>
      <c r="H135" s="153"/>
      <c r="I135" s="153"/>
    </row>
    <row r="136" spans="2:9" s="146" customFormat="1" ht="15.75" customHeight="1" x14ac:dyDescent="0.35">
      <c r="B136" s="153"/>
      <c r="C136" s="153"/>
      <c r="D136" s="153"/>
      <c r="E136" s="153"/>
      <c r="F136" s="153"/>
      <c r="G136" s="153"/>
      <c r="H136" s="153"/>
      <c r="I136" s="153"/>
    </row>
    <row r="137" spans="2:9" s="146" customFormat="1" ht="15.75" customHeight="1" x14ac:dyDescent="0.35">
      <c r="B137" s="153"/>
      <c r="C137" s="153"/>
      <c r="D137" s="153"/>
      <c r="E137" s="153"/>
      <c r="F137" s="153"/>
      <c r="G137" s="153"/>
      <c r="H137" s="153"/>
      <c r="I137" s="153"/>
    </row>
    <row r="138" spans="2:9" s="146" customFormat="1" ht="15.75" customHeight="1" x14ac:dyDescent="0.35">
      <c r="B138" s="153"/>
      <c r="C138" s="153"/>
      <c r="D138" s="153"/>
      <c r="E138" s="153"/>
      <c r="F138" s="153"/>
      <c r="G138" s="153"/>
      <c r="H138" s="153"/>
      <c r="I138" s="153"/>
    </row>
    <row r="139" spans="2:9" s="146" customFormat="1" ht="15.75" customHeight="1" x14ac:dyDescent="0.35">
      <c r="B139" s="153"/>
      <c r="C139" s="153"/>
      <c r="D139" s="153"/>
      <c r="E139" s="153"/>
      <c r="F139" s="153"/>
      <c r="G139" s="153"/>
      <c r="H139" s="153"/>
      <c r="I139" s="153"/>
    </row>
    <row r="140" spans="2:9" s="146" customFormat="1" ht="15.75" customHeight="1" x14ac:dyDescent="0.35">
      <c r="B140" s="153"/>
      <c r="C140" s="153"/>
      <c r="D140" s="153"/>
      <c r="E140" s="153"/>
      <c r="F140" s="153"/>
      <c r="G140" s="153"/>
      <c r="H140" s="153"/>
      <c r="I140" s="153"/>
    </row>
    <row r="141" spans="2:9" s="146" customFormat="1" ht="15.75" customHeight="1" x14ac:dyDescent="0.35">
      <c r="B141" s="153"/>
      <c r="C141" s="153"/>
      <c r="D141" s="153"/>
      <c r="E141" s="153"/>
      <c r="F141" s="153"/>
      <c r="G141" s="153"/>
      <c r="H141" s="153"/>
      <c r="I141" s="153"/>
    </row>
    <row r="142" spans="2:9" s="146" customFormat="1" ht="15.75" customHeight="1" x14ac:dyDescent="0.35">
      <c r="B142" s="153"/>
      <c r="C142" s="153"/>
      <c r="D142" s="153"/>
      <c r="E142" s="153"/>
      <c r="F142" s="153"/>
      <c r="G142" s="153"/>
      <c r="H142" s="153"/>
      <c r="I142" s="153"/>
    </row>
    <row r="143" spans="2:9" s="146" customFormat="1" ht="15.75" customHeight="1" x14ac:dyDescent="0.35">
      <c r="B143" s="153"/>
      <c r="C143" s="153"/>
      <c r="D143" s="153"/>
      <c r="E143" s="153"/>
      <c r="F143" s="153"/>
      <c r="G143" s="153"/>
      <c r="H143" s="153"/>
      <c r="I143" s="153"/>
    </row>
    <row r="144" spans="2:9" s="146" customFormat="1" ht="15.75" customHeight="1" x14ac:dyDescent="0.35">
      <c r="B144" s="153"/>
      <c r="C144" s="153"/>
      <c r="D144" s="153"/>
      <c r="E144" s="153"/>
      <c r="F144" s="153"/>
      <c r="G144" s="153"/>
      <c r="H144" s="153"/>
      <c r="I144" s="153"/>
    </row>
    <row r="145" spans="2:9" s="146" customFormat="1" ht="15.75" customHeight="1" x14ac:dyDescent="0.35">
      <c r="B145" s="153"/>
      <c r="C145" s="153"/>
      <c r="D145" s="153"/>
      <c r="E145" s="153"/>
      <c r="F145" s="153"/>
      <c r="G145" s="153"/>
      <c r="H145" s="153"/>
      <c r="I145" s="153"/>
    </row>
    <row r="146" spans="2:9" s="146" customFormat="1" ht="15.75" customHeight="1" x14ac:dyDescent="0.35">
      <c r="B146" s="153"/>
      <c r="C146" s="153"/>
      <c r="D146" s="153"/>
      <c r="E146" s="153"/>
      <c r="F146" s="153"/>
      <c r="G146" s="153"/>
      <c r="H146" s="153"/>
      <c r="I146" s="153"/>
    </row>
    <row r="147" spans="2:9" s="146" customFormat="1" ht="15.75" customHeight="1" x14ac:dyDescent="0.35">
      <c r="B147" s="153"/>
      <c r="C147" s="153"/>
      <c r="D147" s="153"/>
      <c r="E147" s="153"/>
      <c r="F147" s="153"/>
      <c r="G147" s="153"/>
      <c r="H147" s="153"/>
      <c r="I147" s="153"/>
    </row>
    <row r="148" spans="2:9" s="146" customFormat="1" ht="15.75" customHeight="1" x14ac:dyDescent="0.35">
      <c r="B148" s="153"/>
      <c r="C148" s="153"/>
      <c r="D148" s="153"/>
      <c r="E148" s="153"/>
      <c r="F148" s="153"/>
      <c r="G148" s="153"/>
      <c r="H148" s="153"/>
      <c r="I148" s="153"/>
    </row>
    <row r="149" spans="2:9" s="146" customFormat="1" ht="15.75" customHeight="1" x14ac:dyDescent="0.35">
      <c r="B149" s="153"/>
      <c r="C149" s="153"/>
      <c r="D149" s="153"/>
      <c r="E149" s="153"/>
      <c r="F149" s="153"/>
      <c r="G149" s="153"/>
      <c r="H149" s="153"/>
      <c r="I149" s="153"/>
    </row>
    <row r="150" spans="2:9" s="146" customFormat="1" ht="15.75" customHeight="1" x14ac:dyDescent="0.35">
      <c r="B150" s="153"/>
      <c r="C150" s="153"/>
      <c r="D150" s="153"/>
      <c r="E150" s="153"/>
      <c r="F150" s="153"/>
      <c r="G150" s="153"/>
      <c r="H150" s="153"/>
      <c r="I150" s="153"/>
    </row>
    <row r="151" spans="2:9" s="146" customFormat="1" ht="15.75" customHeight="1" x14ac:dyDescent="0.35">
      <c r="B151" s="153"/>
      <c r="C151" s="153"/>
      <c r="D151" s="153"/>
      <c r="E151" s="153"/>
      <c r="F151" s="153"/>
      <c r="G151" s="153"/>
      <c r="H151" s="153"/>
      <c r="I151" s="153"/>
    </row>
    <row r="152" spans="2:9" s="146" customFormat="1" ht="15.75" customHeight="1" x14ac:dyDescent="0.35">
      <c r="B152" s="153"/>
      <c r="C152" s="153"/>
      <c r="D152" s="153"/>
      <c r="E152" s="153"/>
      <c r="F152" s="153"/>
      <c r="G152" s="153"/>
      <c r="H152" s="153"/>
      <c r="I152" s="153"/>
    </row>
    <row r="153" spans="2:9" s="146" customFormat="1" ht="15.75" customHeight="1" x14ac:dyDescent="0.35">
      <c r="B153" s="153"/>
      <c r="C153" s="153"/>
      <c r="D153" s="153"/>
      <c r="E153" s="153"/>
      <c r="F153" s="153"/>
      <c r="G153" s="153"/>
      <c r="H153" s="153"/>
      <c r="I153" s="153"/>
    </row>
    <row r="154" spans="2:9" s="146" customFormat="1" ht="15.75" customHeight="1" x14ac:dyDescent="0.35">
      <c r="B154" s="153"/>
      <c r="C154" s="153"/>
      <c r="D154" s="153"/>
      <c r="E154" s="153"/>
      <c r="F154" s="153"/>
      <c r="G154" s="153"/>
      <c r="H154" s="153"/>
      <c r="I154" s="153"/>
    </row>
    <row r="155" spans="2:9" s="146" customFormat="1" ht="15.75" customHeight="1" x14ac:dyDescent="0.35">
      <c r="B155" s="153"/>
      <c r="C155" s="153"/>
      <c r="D155" s="153"/>
      <c r="E155" s="153"/>
      <c r="F155" s="153"/>
      <c r="G155" s="153"/>
      <c r="H155" s="153"/>
      <c r="I155" s="153"/>
    </row>
    <row r="156" spans="2:9" s="146" customFormat="1" ht="15.75" customHeight="1" x14ac:dyDescent="0.35">
      <c r="B156" s="153"/>
      <c r="C156" s="153"/>
      <c r="D156" s="153"/>
      <c r="E156" s="153"/>
      <c r="F156" s="153"/>
      <c r="G156" s="153"/>
      <c r="H156" s="153"/>
      <c r="I156" s="153"/>
    </row>
    <row r="157" spans="2:9" s="146" customFormat="1" ht="15.75" customHeight="1" x14ac:dyDescent="0.35">
      <c r="B157" s="153"/>
      <c r="C157" s="153"/>
      <c r="D157" s="153"/>
      <c r="E157" s="153"/>
      <c r="F157" s="153"/>
      <c r="G157" s="153"/>
      <c r="H157" s="153"/>
      <c r="I157" s="153"/>
    </row>
    <row r="158" spans="2:9" s="146" customFormat="1" ht="15.75" customHeight="1" x14ac:dyDescent="0.35">
      <c r="B158" s="153"/>
      <c r="C158" s="153"/>
      <c r="D158" s="153"/>
      <c r="E158" s="153"/>
      <c r="F158" s="153"/>
      <c r="G158" s="153"/>
      <c r="H158" s="153"/>
      <c r="I158" s="153"/>
    </row>
    <row r="159" spans="2:9" s="146" customFormat="1" ht="15.75" customHeight="1" x14ac:dyDescent="0.35">
      <c r="B159" s="153"/>
      <c r="C159" s="153"/>
      <c r="D159" s="153"/>
      <c r="E159" s="153"/>
      <c r="F159" s="153"/>
      <c r="G159" s="153"/>
      <c r="H159" s="153"/>
      <c r="I159" s="153"/>
    </row>
    <row r="160" spans="2:9" s="146" customFormat="1" ht="15.75" customHeight="1" x14ac:dyDescent="0.35">
      <c r="B160" s="153"/>
      <c r="C160" s="153"/>
      <c r="D160" s="153"/>
      <c r="E160" s="153"/>
      <c r="F160" s="153"/>
      <c r="G160" s="153"/>
      <c r="H160" s="153"/>
      <c r="I160" s="153"/>
    </row>
    <row r="161" spans="2:9" s="146" customFormat="1" ht="15.75" customHeight="1" x14ac:dyDescent="0.35">
      <c r="B161" s="153"/>
      <c r="C161" s="153"/>
      <c r="D161" s="153"/>
      <c r="E161" s="153"/>
      <c r="F161" s="153"/>
      <c r="G161" s="153"/>
      <c r="H161" s="153"/>
      <c r="I161" s="153"/>
    </row>
    <row r="162" spans="2:9" s="146" customFormat="1" ht="15.75" customHeight="1" x14ac:dyDescent="0.35">
      <c r="B162" s="153"/>
      <c r="C162" s="153"/>
      <c r="D162" s="153"/>
      <c r="E162" s="153"/>
      <c r="F162" s="153"/>
      <c r="G162" s="153"/>
      <c r="H162" s="153"/>
      <c r="I162" s="153"/>
    </row>
    <row r="163" spans="2:9" s="146" customFormat="1" ht="15.75" customHeight="1" x14ac:dyDescent="0.35">
      <c r="B163" s="153"/>
      <c r="C163" s="153"/>
      <c r="D163" s="153"/>
      <c r="E163" s="153"/>
      <c r="F163" s="153"/>
      <c r="G163" s="153"/>
      <c r="H163" s="153"/>
      <c r="I163" s="153"/>
    </row>
    <row r="164" spans="2:9" s="146" customFormat="1" ht="15.75" customHeight="1" x14ac:dyDescent="0.35">
      <c r="B164" s="153"/>
      <c r="C164" s="153"/>
      <c r="D164" s="153"/>
      <c r="E164" s="153"/>
      <c r="F164" s="153"/>
      <c r="G164" s="153"/>
      <c r="H164" s="153"/>
      <c r="I164" s="153"/>
    </row>
    <row r="165" spans="2:9" s="146" customFormat="1" ht="15.75" customHeight="1" x14ac:dyDescent="0.35">
      <c r="B165" s="153"/>
      <c r="C165" s="153"/>
      <c r="D165" s="153"/>
      <c r="E165" s="153"/>
      <c r="F165" s="153"/>
      <c r="G165" s="153"/>
      <c r="H165" s="153"/>
      <c r="I165" s="153"/>
    </row>
    <row r="166" spans="2:9" s="146" customFormat="1" ht="15.75" customHeight="1" x14ac:dyDescent="0.35">
      <c r="B166" s="153"/>
      <c r="C166" s="153"/>
      <c r="D166" s="153"/>
      <c r="E166" s="153"/>
      <c r="F166" s="153"/>
      <c r="G166" s="153"/>
      <c r="H166" s="153"/>
      <c r="I166" s="153"/>
    </row>
    <row r="167" spans="2:9" s="146" customFormat="1" ht="15.75" customHeight="1" x14ac:dyDescent="0.35">
      <c r="B167" s="153"/>
      <c r="C167" s="153"/>
      <c r="D167" s="153"/>
      <c r="E167" s="153"/>
      <c r="F167" s="153"/>
      <c r="G167" s="153"/>
      <c r="H167" s="153"/>
      <c r="I167" s="153"/>
    </row>
    <row r="168" spans="2:9" s="146" customFormat="1" ht="15.75" customHeight="1" x14ac:dyDescent="0.35">
      <c r="B168" s="153"/>
      <c r="C168" s="153"/>
      <c r="D168" s="153"/>
      <c r="E168" s="153"/>
      <c r="F168" s="153"/>
      <c r="G168" s="153"/>
      <c r="H168" s="153"/>
      <c r="I168" s="153"/>
    </row>
    <row r="169" spans="2:9" s="146" customFormat="1" ht="15.75" customHeight="1" x14ac:dyDescent="0.35">
      <c r="B169" s="153"/>
      <c r="C169" s="153"/>
      <c r="D169" s="153"/>
      <c r="E169" s="153"/>
      <c r="F169" s="153"/>
      <c r="G169" s="153"/>
      <c r="H169" s="153"/>
      <c r="I169" s="153"/>
    </row>
    <row r="170" spans="2:9" s="146" customFormat="1" ht="15.75" customHeight="1" x14ac:dyDescent="0.35">
      <c r="B170" s="153"/>
      <c r="C170" s="153"/>
      <c r="D170" s="153"/>
      <c r="E170" s="153"/>
      <c r="F170" s="153"/>
      <c r="G170" s="153"/>
      <c r="H170" s="153"/>
      <c r="I170" s="153"/>
    </row>
    <row r="171" spans="2:9" s="146" customFormat="1" ht="15.75" customHeight="1" x14ac:dyDescent="0.35">
      <c r="B171" s="153"/>
      <c r="C171" s="153"/>
      <c r="D171" s="153"/>
      <c r="E171" s="153"/>
      <c r="F171" s="153"/>
      <c r="G171" s="153"/>
      <c r="H171" s="153"/>
      <c r="I171" s="153"/>
    </row>
    <row r="172" spans="2:9" s="146" customFormat="1" ht="15.75" customHeight="1" x14ac:dyDescent="0.35">
      <c r="B172" s="153"/>
      <c r="C172" s="153"/>
      <c r="D172" s="153"/>
      <c r="E172" s="153"/>
      <c r="F172" s="153"/>
      <c r="G172" s="153"/>
      <c r="H172" s="153"/>
      <c r="I172" s="153"/>
    </row>
    <row r="173" spans="2:9" s="146" customFormat="1" ht="15.75" customHeight="1" x14ac:dyDescent="0.35">
      <c r="B173" s="153"/>
      <c r="C173" s="153"/>
      <c r="D173" s="153"/>
      <c r="E173" s="153"/>
      <c r="F173" s="153"/>
      <c r="G173" s="153"/>
      <c r="H173" s="153"/>
      <c r="I173" s="153"/>
    </row>
    <row r="174" spans="2:9" s="146" customFormat="1" ht="15.75" customHeight="1" x14ac:dyDescent="0.35">
      <c r="B174" s="153"/>
      <c r="C174" s="153"/>
      <c r="D174" s="153"/>
      <c r="E174" s="153"/>
      <c r="F174" s="153"/>
      <c r="G174" s="153"/>
      <c r="H174" s="153"/>
      <c r="I174" s="153"/>
    </row>
    <row r="175" spans="2:9" s="146" customFormat="1" ht="15.75" customHeight="1" x14ac:dyDescent="0.35">
      <c r="B175" s="153"/>
      <c r="C175" s="153"/>
      <c r="D175" s="153"/>
      <c r="E175" s="153"/>
      <c r="F175" s="153"/>
      <c r="G175" s="153"/>
      <c r="H175" s="153"/>
      <c r="I175" s="153"/>
    </row>
    <row r="176" spans="2:9" s="146" customFormat="1" ht="15.75" customHeight="1" x14ac:dyDescent="0.35">
      <c r="B176" s="153"/>
      <c r="C176" s="153"/>
      <c r="D176" s="153"/>
      <c r="E176" s="153"/>
      <c r="F176" s="153"/>
      <c r="G176" s="153"/>
      <c r="H176" s="153"/>
      <c r="I176" s="153"/>
    </row>
    <row r="177" spans="2:9" s="146" customFormat="1" ht="15.75" customHeight="1" x14ac:dyDescent="0.35">
      <c r="B177" s="153"/>
      <c r="C177" s="153"/>
      <c r="D177" s="153"/>
      <c r="E177" s="153"/>
      <c r="F177" s="153"/>
      <c r="G177" s="153"/>
      <c r="H177" s="153"/>
      <c r="I177" s="153"/>
    </row>
    <row r="178" spans="2:9" s="146" customFormat="1" ht="15.75" customHeight="1" x14ac:dyDescent="0.35">
      <c r="B178" s="153"/>
      <c r="C178" s="153"/>
      <c r="D178" s="153"/>
      <c r="E178" s="153"/>
      <c r="F178" s="153"/>
      <c r="G178" s="153"/>
      <c r="H178" s="153"/>
      <c r="I178" s="153"/>
    </row>
    <row r="179" spans="2:9" s="146" customFormat="1" ht="15.75" customHeight="1" x14ac:dyDescent="0.35">
      <c r="B179" s="153"/>
      <c r="C179" s="153"/>
      <c r="D179" s="153"/>
      <c r="E179" s="153"/>
      <c r="F179" s="153"/>
      <c r="G179" s="153"/>
      <c r="H179" s="153"/>
      <c r="I179" s="153"/>
    </row>
    <row r="180" spans="2:9" s="146" customFormat="1" ht="15.75" customHeight="1" x14ac:dyDescent="0.35">
      <c r="B180" s="153"/>
      <c r="C180" s="153"/>
      <c r="D180" s="153"/>
      <c r="E180" s="153"/>
      <c r="F180" s="153"/>
      <c r="G180" s="153"/>
      <c r="H180" s="153"/>
      <c r="I180" s="153"/>
    </row>
    <row r="181" spans="2:9" s="146" customFormat="1" ht="15.75" customHeight="1" x14ac:dyDescent="0.35">
      <c r="B181" s="153"/>
      <c r="C181" s="153"/>
      <c r="D181" s="153"/>
      <c r="E181" s="153"/>
      <c r="F181" s="153"/>
      <c r="G181" s="153"/>
      <c r="H181" s="153"/>
      <c r="I181" s="153"/>
    </row>
    <row r="182" spans="2:9" s="146" customFormat="1" ht="15.75" customHeight="1" x14ac:dyDescent="0.35">
      <c r="B182" s="153"/>
      <c r="C182" s="153"/>
      <c r="D182" s="153"/>
      <c r="E182" s="153"/>
      <c r="F182" s="153"/>
      <c r="G182" s="153"/>
      <c r="H182" s="153"/>
      <c r="I182" s="153"/>
    </row>
    <row r="183" spans="2:9" s="146" customFormat="1" ht="15.75" customHeight="1" x14ac:dyDescent="0.35">
      <c r="B183" s="153"/>
      <c r="C183" s="153"/>
      <c r="D183" s="153"/>
      <c r="E183" s="153"/>
      <c r="F183" s="153"/>
      <c r="G183" s="153"/>
      <c r="H183" s="153"/>
      <c r="I183" s="153"/>
    </row>
    <row r="184" spans="2:9" s="146" customFormat="1" ht="15.75" customHeight="1" x14ac:dyDescent="0.35">
      <c r="B184" s="153"/>
      <c r="C184" s="153"/>
      <c r="D184" s="153"/>
      <c r="E184" s="153"/>
      <c r="F184" s="153"/>
      <c r="G184" s="153"/>
      <c r="H184" s="153"/>
      <c r="I184" s="153"/>
    </row>
    <row r="185" spans="2:9" s="146" customFormat="1" ht="15.75" customHeight="1" x14ac:dyDescent="0.35">
      <c r="B185" s="153"/>
      <c r="C185" s="153"/>
      <c r="D185" s="153"/>
      <c r="E185" s="153"/>
      <c r="F185" s="153"/>
      <c r="G185" s="153"/>
      <c r="H185" s="153"/>
      <c r="I185" s="153"/>
    </row>
    <row r="186" spans="2:9" s="146" customFormat="1" ht="15.75" customHeight="1" x14ac:dyDescent="0.35">
      <c r="B186" s="153"/>
      <c r="C186" s="153"/>
      <c r="D186" s="153"/>
      <c r="E186" s="153"/>
      <c r="F186" s="153"/>
      <c r="G186" s="153"/>
      <c r="H186" s="153"/>
      <c r="I186" s="153"/>
    </row>
    <row r="187" spans="2:9" s="146" customFormat="1" ht="15.75" customHeight="1" x14ac:dyDescent="0.35">
      <c r="B187" s="153"/>
      <c r="C187" s="153"/>
      <c r="D187" s="153"/>
      <c r="E187" s="153"/>
      <c r="F187" s="153"/>
      <c r="G187" s="153"/>
      <c r="H187" s="153"/>
      <c r="I187" s="153"/>
    </row>
    <row r="188" spans="2:9" s="146" customFormat="1" ht="15.75" customHeight="1" x14ac:dyDescent="0.35">
      <c r="B188" s="153"/>
      <c r="C188" s="153"/>
      <c r="D188" s="153"/>
      <c r="E188" s="153"/>
      <c r="F188" s="153"/>
      <c r="G188" s="153"/>
      <c r="H188" s="153"/>
      <c r="I188" s="153"/>
    </row>
    <row r="189" spans="2:9" s="146" customFormat="1" ht="15.75" customHeight="1" x14ac:dyDescent="0.35">
      <c r="B189" s="153"/>
      <c r="C189" s="153"/>
      <c r="D189" s="153"/>
      <c r="E189" s="153"/>
      <c r="F189" s="153"/>
      <c r="G189" s="153"/>
      <c r="H189" s="153"/>
      <c r="I189" s="153"/>
    </row>
    <row r="190" spans="2:9" s="146" customFormat="1" ht="15.75" customHeight="1" x14ac:dyDescent="0.35">
      <c r="B190" s="153"/>
      <c r="C190" s="153"/>
      <c r="D190" s="153"/>
      <c r="E190" s="153"/>
      <c r="F190" s="153"/>
      <c r="G190" s="153"/>
      <c r="H190" s="153"/>
      <c r="I190" s="153"/>
    </row>
    <row r="191" spans="2:9" s="146" customFormat="1" ht="15.75" customHeight="1" x14ac:dyDescent="0.35">
      <c r="B191" s="153"/>
      <c r="C191" s="153"/>
      <c r="D191" s="153"/>
      <c r="E191" s="153"/>
      <c r="F191" s="153"/>
      <c r="G191" s="153"/>
      <c r="H191" s="153"/>
      <c r="I191" s="153"/>
    </row>
    <row r="192" spans="2:9" s="146" customFormat="1" ht="15.75" customHeight="1" x14ac:dyDescent="0.35">
      <c r="B192" s="153"/>
      <c r="C192" s="153"/>
      <c r="D192" s="153"/>
      <c r="E192" s="153"/>
      <c r="F192" s="153"/>
      <c r="G192" s="153"/>
      <c r="H192" s="153"/>
      <c r="I192" s="153"/>
    </row>
    <row r="193" spans="2:9" s="146" customFormat="1" ht="15.75" customHeight="1" x14ac:dyDescent="0.35">
      <c r="B193" s="153"/>
      <c r="C193" s="153"/>
      <c r="D193" s="153"/>
      <c r="E193" s="153"/>
      <c r="F193" s="153"/>
      <c r="G193" s="153"/>
      <c r="H193" s="153"/>
      <c r="I193" s="153"/>
    </row>
    <row r="194" spans="2:9" s="146" customFormat="1" ht="15.75" customHeight="1" x14ac:dyDescent="0.35">
      <c r="B194" s="153"/>
      <c r="C194" s="153"/>
      <c r="D194" s="153"/>
      <c r="E194" s="153"/>
      <c r="F194" s="153"/>
      <c r="G194" s="153"/>
      <c r="H194" s="153"/>
      <c r="I194" s="153"/>
    </row>
    <row r="195" spans="2:9" s="146" customFormat="1" ht="15.75" customHeight="1" x14ac:dyDescent="0.35">
      <c r="B195" s="153"/>
      <c r="C195" s="153"/>
      <c r="D195" s="153"/>
      <c r="E195" s="153"/>
      <c r="F195" s="153"/>
      <c r="G195" s="153"/>
      <c r="H195" s="153"/>
      <c r="I195" s="153"/>
    </row>
    <row r="196" spans="2:9" s="146" customFormat="1" ht="15.75" customHeight="1" x14ac:dyDescent="0.35">
      <c r="B196" s="153"/>
      <c r="C196" s="153"/>
      <c r="D196" s="153"/>
      <c r="E196" s="153"/>
      <c r="F196" s="153"/>
      <c r="G196" s="153"/>
      <c r="H196" s="153"/>
      <c r="I196" s="153"/>
    </row>
    <row r="197" spans="2:9" s="146" customFormat="1" ht="15.75" customHeight="1" x14ac:dyDescent="0.35">
      <c r="B197" s="153"/>
      <c r="C197" s="153"/>
      <c r="D197" s="153"/>
      <c r="E197" s="153"/>
      <c r="F197" s="153"/>
      <c r="G197" s="153"/>
      <c r="H197" s="153"/>
      <c r="I197" s="153"/>
    </row>
    <row r="198" spans="2:9" s="146" customFormat="1" ht="15.75" customHeight="1" x14ac:dyDescent="0.35">
      <c r="B198" s="153"/>
      <c r="C198" s="153"/>
      <c r="D198" s="153"/>
      <c r="E198" s="153"/>
      <c r="F198" s="153"/>
      <c r="G198" s="153"/>
      <c r="H198" s="153"/>
      <c r="I198" s="153"/>
    </row>
    <row r="199" spans="2:9" s="146" customFormat="1" ht="15.75" customHeight="1" x14ac:dyDescent="0.35">
      <c r="B199" s="153"/>
      <c r="C199" s="153"/>
      <c r="D199" s="153"/>
      <c r="E199" s="153"/>
      <c r="F199" s="153"/>
      <c r="G199" s="153"/>
      <c r="H199" s="153"/>
      <c r="I199" s="153"/>
    </row>
    <row r="200" spans="2:9" s="146" customFormat="1" ht="15.75" customHeight="1" x14ac:dyDescent="0.35">
      <c r="B200" s="153"/>
      <c r="C200" s="153"/>
      <c r="D200" s="153"/>
      <c r="E200" s="153"/>
      <c r="F200" s="153"/>
      <c r="G200" s="153"/>
      <c r="H200" s="153"/>
      <c r="I200" s="153"/>
    </row>
    <row r="201" spans="2:9" s="146" customFormat="1" ht="15.75" customHeight="1" x14ac:dyDescent="0.35">
      <c r="B201" s="153"/>
      <c r="C201" s="153"/>
      <c r="D201" s="153"/>
      <c r="E201" s="153"/>
      <c r="F201" s="153"/>
      <c r="G201" s="153"/>
      <c r="H201" s="153"/>
      <c r="I201" s="153"/>
    </row>
    <row r="202" spans="2:9" s="146" customFormat="1" ht="15.75" customHeight="1" x14ac:dyDescent="0.35">
      <c r="B202" s="153"/>
      <c r="C202" s="153"/>
      <c r="D202" s="153"/>
      <c r="E202" s="153"/>
      <c r="F202" s="153"/>
      <c r="G202" s="153"/>
      <c r="H202" s="153"/>
      <c r="I202" s="153"/>
    </row>
    <row r="203" spans="2:9" s="146" customFormat="1" ht="15.75" customHeight="1" x14ac:dyDescent="0.35">
      <c r="B203" s="153"/>
      <c r="C203" s="153"/>
      <c r="D203" s="153"/>
      <c r="E203" s="153"/>
      <c r="F203" s="153"/>
      <c r="G203" s="153"/>
      <c r="H203" s="153"/>
      <c r="I203" s="153"/>
    </row>
    <row r="204" spans="2:9" s="146" customFormat="1" ht="15.75" customHeight="1" x14ac:dyDescent="0.35">
      <c r="B204" s="153"/>
      <c r="C204" s="153"/>
      <c r="D204" s="153"/>
      <c r="E204" s="153"/>
      <c r="F204" s="153"/>
      <c r="G204" s="153"/>
      <c r="H204" s="153"/>
      <c r="I204" s="153"/>
    </row>
    <row r="205" spans="2:9" s="146" customFormat="1" ht="15.75" customHeight="1" x14ac:dyDescent="0.35">
      <c r="B205" s="153"/>
      <c r="C205" s="153"/>
      <c r="D205" s="153"/>
      <c r="E205" s="153"/>
      <c r="F205" s="153"/>
      <c r="G205" s="153"/>
      <c r="H205" s="153"/>
      <c r="I205" s="153"/>
    </row>
    <row r="206" spans="2:9" s="146" customFormat="1" ht="15.75" customHeight="1" x14ac:dyDescent="0.35">
      <c r="B206" s="153"/>
      <c r="C206" s="153"/>
      <c r="D206" s="153"/>
      <c r="E206" s="153"/>
      <c r="F206" s="153"/>
      <c r="G206" s="153"/>
      <c r="H206" s="153"/>
      <c r="I206" s="153"/>
    </row>
    <row r="207" spans="2:9" s="146" customFormat="1" ht="15.75" customHeight="1" x14ac:dyDescent="0.35">
      <c r="B207" s="153"/>
      <c r="C207" s="153"/>
      <c r="D207" s="153"/>
      <c r="E207" s="153"/>
      <c r="F207" s="153"/>
      <c r="G207" s="153"/>
      <c r="H207" s="153"/>
      <c r="I207" s="153"/>
    </row>
    <row r="208" spans="2:9" s="146" customFormat="1" ht="15.75" customHeight="1" x14ac:dyDescent="0.35">
      <c r="B208" s="153"/>
      <c r="C208" s="153"/>
      <c r="D208" s="153"/>
      <c r="E208" s="153"/>
      <c r="F208" s="153"/>
      <c r="G208" s="153"/>
      <c r="H208" s="153"/>
      <c r="I208" s="153"/>
    </row>
    <row r="209" spans="2:9" s="146" customFormat="1" ht="15.75" customHeight="1" x14ac:dyDescent="0.35">
      <c r="B209" s="153"/>
      <c r="C209" s="153"/>
      <c r="D209" s="153"/>
      <c r="E209" s="153"/>
      <c r="F209" s="153"/>
      <c r="G209" s="153"/>
      <c r="H209" s="153"/>
      <c r="I209" s="153"/>
    </row>
    <row r="210" spans="2:9" s="146" customFormat="1" ht="15.75" customHeight="1" x14ac:dyDescent="0.35">
      <c r="B210" s="153"/>
      <c r="C210" s="153"/>
      <c r="D210" s="153"/>
      <c r="E210" s="153"/>
      <c r="F210" s="153"/>
      <c r="G210" s="153"/>
      <c r="H210" s="153"/>
      <c r="I210" s="153"/>
    </row>
    <row r="211" spans="2:9" s="146" customFormat="1" ht="15.75" customHeight="1" x14ac:dyDescent="0.35">
      <c r="B211" s="153"/>
      <c r="C211" s="153"/>
      <c r="D211" s="153"/>
      <c r="E211" s="153"/>
      <c r="F211" s="153"/>
      <c r="G211" s="153"/>
      <c r="H211" s="153"/>
      <c r="I211" s="153"/>
    </row>
    <row r="212" spans="2:9" s="146" customFormat="1" ht="15.75" customHeight="1" x14ac:dyDescent="0.35">
      <c r="B212" s="153"/>
      <c r="C212" s="153"/>
      <c r="D212" s="153"/>
      <c r="E212" s="153"/>
      <c r="F212" s="153"/>
      <c r="G212" s="153"/>
      <c r="H212" s="153"/>
      <c r="I212" s="153"/>
    </row>
    <row r="213" spans="2:9" s="146" customFormat="1" ht="15.75" customHeight="1" x14ac:dyDescent="0.35">
      <c r="B213" s="153"/>
      <c r="C213" s="153"/>
      <c r="D213" s="153"/>
      <c r="E213" s="153"/>
      <c r="F213" s="153"/>
      <c r="G213" s="153"/>
      <c r="H213" s="153"/>
      <c r="I213" s="153"/>
    </row>
    <row r="214" spans="2:9" s="146" customFormat="1" ht="15.75" customHeight="1" x14ac:dyDescent="0.35">
      <c r="B214" s="153"/>
      <c r="C214" s="153"/>
      <c r="D214" s="153"/>
      <c r="E214" s="153"/>
      <c r="F214" s="153"/>
      <c r="G214" s="153"/>
      <c r="H214" s="153"/>
      <c r="I214" s="153"/>
    </row>
    <row r="215" spans="2:9" s="146" customFormat="1" ht="15.75" customHeight="1" x14ac:dyDescent="0.35">
      <c r="B215" s="153"/>
      <c r="C215" s="153"/>
      <c r="D215" s="153"/>
      <c r="E215" s="153"/>
      <c r="F215" s="153"/>
      <c r="G215" s="153"/>
      <c r="H215" s="153"/>
      <c r="I215" s="153"/>
    </row>
    <row r="216" spans="2:9" s="146" customFormat="1" ht="15.75" customHeight="1" x14ac:dyDescent="0.35">
      <c r="B216" s="153"/>
      <c r="C216" s="153"/>
      <c r="D216" s="153"/>
      <c r="E216" s="153"/>
      <c r="F216" s="153"/>
      <c r="G216" s="153"/>
      <c r="H216" s="153"/>
      <c r="I216" s="153"/>
    </row>
    <row r="217" spans="2:9" s="146" customFormat="1" ht="15.75" customHeight="1" x14ac:dyDescent="0.35">
      <c r="B217" s="153"/>
      <c r="C217" s="153"/>
      <c r="D217" s="153"/>
      <c r="E217" s="153"/>
      <c r="F217" s="153"/>
      <c r="G217" s="153"/>
      <c r="H217" s="153"/>
      <c r="I217" s="153"/>
    </row>
    <row r="218" spans="2:9" s="146" customFormat="1" ht="15.75" customHeight="1" x14ac:dyDescent="0.35">
      <c r="B218" s="153"/>
      <c r="C218" s="153"/>
      <c r="D218" s="153"/>
      <c r="E218" s="153"/>
      <c r="F218" s="153"/>
      <c r="G218" s="153"/>
      <c r="H218" s="153"/>
      <c r="I218" s="153"/>
    </row>
    <row r="219" spans="2:9" s="146" customFormat="1" ht="15.75" customHeight="1" x14ac:dyDescent="0.35">
      <c r="B219" s="153"/>
      <c r="C219" s="153"/>
      <c r="D219" s="153"/>
      <c r="E219" s="153"/>
      <c r="F219" s="153"/>
      <c r="G219" s="153"/>
      <c r="H219" s="153"/>
      <c r="I219" s="153"/>
    </row>
    <row r="220" spans="2:9" s="146" customFormat="1" ht="15.75" customHeight="1" x14ac:dyDescent="0.35">
      <c r="B220" s="153"/>
      <c r="C220" s="153"/>
      <c r="D220" s="153"/>
      <c r="E220" s="153"/>
      <c r="F220" s="153"/>
      <c r="G220" s="153"/>
      <c r="H220" s="153"/>
      <c r="I220" s="153"/>
    </row>
    <row r="221" spans="2:9" s="146" customFormat="1" ht="15.75" customHeight="1" x14ac:dyDescent="0.35">
      <c r="B221" s="153"/>
      <c r="C221" s="153"/>
      <c r="D221" s="153"/>
      <c r="E221" s="153"/>
      <c r="F221" s="153"/>
      <c r="G221" s="153"/>
      <c r="H221" s="153"/>
      <c r="I221" s="153"/>
    </row>
    <row r="222" spans="2:9" s="146" customFormat="1" ht="15.75" customHeight="1" x14ac:dyDescent="0.35">
      <c r="B222" s="153"/>
      <c r="C222" s="153"/>
      <c r="D222" s="153"/>
      <c r="E222" s="153"/>
      <c r="F222" s="153"/>
      <c r="G222" s="153"/>
      <c r="H222" s="153"/>
      <c r="I222" s="153"/>
    </row>
    <row r="223" spans="2:9" s="146" customFormat="1" ht="15.75" customHeight="1" x14ac:dyDescent="0.35">
      <c r="B223" s="153"/>
      <c r="C223" s="153"/>
      <c r="D223" s="153"/>
      <c r="E223" s="153"/>
      <c r="F223" s="153"/>
      <c r="G223" s="153"/>
      <c r="H223" s="153"/>
      <c r="I223" s="153"/>
    </row>
    <row r="224" spans="2:9" s="146" customFormat="1" ht="15.75" customHeight="1" x14ac:dyDescent="0.35">
      <c r="B224" s="153"/>
      <c r="C224" s="153"/>
      <c r="D224" s="153"/>
      <c r="E224" s="153"/>
      <c r="F224" s="153"/>
      <c r="G224" s="153"/>
      <c r="H224" s="153"/>
      <c r="I224" s="153"/>
    </row>
    <row r="225" spans="2:9" s="146" customFormat="1" ht="15.75" customHeight="1" x14ac:dyDescent="0.35">
      <c r="B225" s="153"/>
      <c r="C225" s="153"/>
      <c r="D225" s="153"/>
      <c r="E225" s="153"/>
      <c r="F225" s="153"/>
      <c r="G225" s="153"/>
      <c r="H225" s="153"/>
      <c r="I225" s="153"/>
    </row>
    <row r="226" spans="2:9" s="146" customFormat="1" ht="15.75" customHeight="1" x14ac:dyDescent="0.35">
      <c r="B226" s="153"/>
      <c r="C226" s="153"/>
      <c r="D226" s="153"/>
      <c r="E226" s="153"/>
      <c r="F226" s="153"/>
      <c r="G226" s="153"/>
      <c r="H226" s="153"/>
      <c r="I226" s="153"/>
    </row>
    <row r="227" spans="2:9" s="146" customFormat="1" ht="15.75" customHeight="1" x14ac:dyDescent="0.35">
      <c r="B227" s="153"/>
      <c r="C227" s="153"/>
      <c r="D227" s="153"/>
      <c r="E227" s="153"/>
      <c r="F227" s="153"/>
      <c r="G227" s="153"/>
      <c r="H227" s="153"/>
      <c r="I227" s="153"/>
    </row>
    <row r="228" spans="2:9" s="146" customFormat="1" ht="15.75" customHeight="1" x14ac:dyDescent="0.35">
      <c r="B228" s="153"/>
      <c r="C228" s="153"/>
      <c r="D228" s="153"/>
      <c r="E228" s="153"/>
      <c r="F228" s="153"/>
      <c r="G228" s="153"/>
      <c r="H228" s="153"/>
      <c r="I228" s="153"/>
    </row>
    <row r="229" spans="2:9" s="146" customFormat="1" ht="15.75" customHeight="1" x14ac:dyDescent="0.35">
      <c r="B229" s="153"/>
      <c r="C229" s="153"/>
      <c r="D229" s="153"/>
      <c r="E229" s="153"/>
      <c r="F229" s="153"/>
      <c r="G229" s="153"/>
      <c r="H229" s="153"/>
      <c r="I229" s="153"/>
    </row>
    <row r="230" spans="2:9" s="146" customFormat="1" ht="15.75" customHeight="1" x14ac:dyDescent="0.35">
      <c r="B230" s="153"/>
      <c r="C230" s="153"/>
      <c r="D230" s="153"/>
      <c r="E230" s="153"/>
      <c r="F230" s="153"/>
      <c r="G230" s="153"/>
      <c r="H230" s="153"/>
      <c r="I230" s="153"/>
    </row>
    <row r="231" spans="2:9" s="146" customFormat="1" ht="15.75" customHeight="1" x14ac:dyDescent="0.35">
      <c r="B231" s="153"/>
      <c r="C231" s="153"/>
      <c r="D231" s="153"/>
      <c r="E231" s="153"/>
      <c r="F231" s="153"/>
      <c r="G231" s="153"/>
      <c r="H231" s="153"/>
      <c r="I231" s="153"/>
    </row>
    <row r="232" spans="2:9" s="146" customFormat="1" ht="15.75" customHeight="1" x14ac:dyDescent="0.35">
      <c r="B232" s="153"/>
      <c r="C232" s="153"/>
      <c r="D232" s="153"/>
      <c r="E232" s="153"/>
      <c r="F232" s="153"/>
      <c r="G232" s="153"/>
      <c r="H232" s="153"/>
      <c r="I232" s="153"/>
    </row>
    <row r="233" spans="2:9" s="146" customFormat="1" ht="15.75" customHeight="1" x14ac:dyDescent="0.35">
      <c r="B233" s="153"/>
      <c r="C233" s="153"/>
      <c r="D233" s="153"/>
      <c r="E233" s="153"/>
      <c r="F233" s="153"/>
      <c r="G233" s="153"/>
      <c r="H233" s="153"/>
      <c r="I233" s="153"/>
    </row>
    <row r="234" spans="2:9" s="146" customFormat="1" ht="15.75" customHeight="1" x14ac:dyDescent="0.35">
      <c r="B234" s="153"/>
      <c r="C234" s="153"/>
      <c r="D234" s="153"/>
      <c r="E234" s="153"/>
      <c r="F234" s="153"/>
      <c r="G234" s="153"/>
      <c r="H234" s="153"/>
      <c r="I234" s="153"/>
    </row>
    <row r="235" spans="2:9" s="146" customFormat="1" ht="15.75" customHeight="1" x14ac:dyDescent="0.35">
      <c r="B235" s="153"/>
      <c r="C235" s="153"/>
      <c r="D235" s="153"/>
      <c r="E235" s="153"/>
      <c r="F235" s="153"/>
      <c r="G235" s="153"/>
      <c r="H235" s="153"/>
      <c r="I235" s="153"/>
    </row>
    <row r="236" spans="2:9" s="146" customFormat="1" ht="15.75" customHeight="1" x14ac:dyDescent="0.35">
      <c r="B236" s="153"/>
      <c r="C236" s="153"/>
      <c r="D236" s="153"/>
      <c r="E236" s="153"/>
      <c r="F236" s="153"/>
      <c r="G236" s="153"/>
      <c r="H236" s="153"/>
      <c r="I236" s="153"/>
    </row>
    <row r="237" spans="2:9" s="146" customFormat="1" ht="15.75" customHeight="1" x14ac:dyDescent="0.35">
      <c r="B237" s="153"/>
      <c r="C237" s="153"/>
      <c r="D237" s="153"/>
      <c r="E237" s="153"/>
      <c r="F237" s="153"/>
      <c r="G237" s="153"/>
      <c r="H237" s="153"/>
      <c r="I237" s="153"/>
    </row>
    <row r="238" spans="2:9" s="146" customFormat="1" ht="15.75" customHeight="1" x14ac:dyDescent="0.35">
      <c r="B238" s="153"/>
      <c r="C238" s="153"/>
      <c r="D238" s="153"/>
      <c r="E238" s="153"/>
      <c r="F238" s="153"/>
      <c r="G238" s="153"/>
      <c r="H238" s="153"/>
      <c r="I238" s="153"/>
    </row>
    <row r="239" spans="2:9" s="146" customFormat="1" ht="15.75" customHeight="1" x14ac:dyDescent="0.35">
      <c r="B239" s="153"/>
      <c r="C239" s="153"/>
      <c r="D239" s="153"/>
      <c r="E239" s="153"/>
      <c r="F239" s="153"/>
      <c r="G239" s="153"/>
      <c r="H239" s="153"/>
      <c r="I239" s="153"/>
    </row>
    <row r="240" spans="2:9" s="146" customFormat="1" ht="15.75" customHeight="1" x14ac:dyDescent="0.35">
      <c r="B240" s="153"/>
      <c r="C240" s="153"/>
      <c r="D240" s="153"/>
      <c r="E240" s="153"/>
      <c r="F240" s="153"/>
      <c r="G240" s="153"/>
      <c r="H240" s="153"/>
      <c r="I240" s="153"/>
    </row>
    <row r="241" spans="2:9" s="146" customFormat="1" ht="15.75" customHeight="1" x14ac:dyDescent="0.35">
      <c r="B241" s="153"/>
      <c r="C241" s="153"/>
      <c r="D241" s="153"/>
      <c r="E241" s="153"/>
      <c r="F241" s="153"/>
      <c r="G241" s="153"/>
      <c r="H241" s="153"/>
      <c r="I241" s="153"/>
    </row>
    <row r="242" spans="2:9" s="146" customFormat="1" ht="15.75" customHeight="1" x14ac:dyDescent="0.35">
      <c r="B242" s="153"/>
      <c r="C242" s="153"/>
      <c r="D242" s="153"/>
      <c r="E242" s="153"/>
      <c r="F242" s="153"/>
      <c r="G242" s="153"/>
      <c r="H242" s="153"/>
      <c r="I242" s="153"/>
    </row>
    <row r="243" spans="2:9" s="146" customFormat="1" ht="15.75" customHeight="1" x14ac:dyDescent="0.35">
      <c r="B243" s="153"/>
      <c r="C243" s="153"/>
      <c r="D243" s="153"/>
      <c r="E243" s="153"/>
      <c r="F243" s="153"/>
      <c r="G243" s="153"/>
      <c r="H243" s="153"/>
      <c r="I243" s="153"/>
    </row>
    <row r="244" spans="2:9" s="146" customFormat="1" ht="15.75" customHeight="1" x14ac:dyDescent="0.35">
      <c r="B244" s="153"/>
      <c r="C244" s="153"/>
      <c r="D244" s="153"/>
      <c r="E244" s="153"/>
      <c r="F244" s="153"/>
      <c r="G244" s="153"/>
      <c r="H244" s="153"/>
      <c r="I244" s="153"/>
    </row>
    <row r="245" spans="2:9" s="146" customFormat="1" ht="15.75" customHeight="1" x14ac:dyDescent="0.35">
      <c r="B245" s="153"/>
      <c r="C245" s="153"/>
      <c r="D245" s="153"/>
      <c r="E245" s="153"/>
      <c r="F245" s="153"/>
      <c r="G245" s="153"/>
      <c r="H245" s="153"/>
      <c r="I245" s="153"/>
    </row>
    <row r="246" spans="2:9" s="146" customFormat="1" ht="15.75" customHeight="1" x14ac:dyDescent="0.35">
      <c r="B246" s="153"/>
      <c r="C246" s="153"/>
      <c r="D246" s="153"/>
      <c r="E246" s="153"/>
      <c r="F246" s="153"/>
      <c r="G246" s="153"/>
      <c r="H246" s="153"/>
      <c r="I246" s="153"/>
    </row>
    <row r="247" spans="2:9" s="146" customFormat="1" ht="15.75" customHeight="1" x14ac:dyDescent="0.35">
      <c r="B247" s="153"/>
      <c r="C247" s="153"/>
      <c r="D247" s="153"/>
      <c r="E247" s="153"/>
      <c r="F247" s="153"/>
      <c r="G247" s="153"/>
      <c r="H247" s="153"/>
      <c r="I247" s="153"/>
    </row>
    <row r="248" spans="2:9" s="146" customFormat="1" ht="15.75" customHeight="1" x14ac:dyDescent="0.35">
      <c r="B248" s="153"/>
      <c r="C248" s="153"/>
      <c r="D248" s="153"/>
      <c r="E248" s="153"/>
      <c r="F248" s="153"/>
      <c r="G248" s="153"/>
      <c r="H248" s="153"/>
      <c r="I248" s="153"/>
    </row>
    <row r="249" spans="2:9" s="146" customFormat="1" ht="15.75" customHeight="1" x14ac:dyDescent="0.35">
      <c r="B249" s="153"/>
      <c r="C249" s="153"/>
      <c r="D249" s="153"/>
      <c r="E249" s="153"/>
      <c r="F249" s="153"/>
      <c r="G249" s="153"/>
      <c r="H249" s="153"/>
      <c r="I249" s="153"/>
    </row>
    <row r="250" spans="2:9" s="146" customFormat="1" ht="15.75" customHeight="1" x14ac:dyDescent="0.35">
      <c r="B250" s="153"/>
      <c r="C250" s="153"/>
      <c r="D250" s="153"/>
      <c r="E250" s="153"/>
      <c r="F250" s="153"/>
      <c r="G250" s="153"/>
      <c r="H250" s="153"/>
      <c r="I250" s="153"/>
    </row>
    <row r="251" spans="2:9" s="146" customFormat="1" ht="15.75" customHeight="1" x14ac:dyDescent="0.35">
      <c r="B251" s="153"/>
      <c r="C251" s="153"/>
      <c r="D251" s="153"/>
      <c r="E251" s="153"/>
      <c r="F251" s="153"/>
      <c r="G251" s="153"/>
      <c r="H251" s="153"/>
      <c r="I251" s="153"/>
    </row>
    <row r="252" spans="2:9" s="146" customFormat="1" ht="15.75" customHeight="1" x14ac:dyDescent="0.35">
      <c r="B252" s="153"/>
      <c r="C252" s="153"/>
      <c r="D252" s="153"/>
      <c r="E252" s="153"/>
      <c r="F252" s="153"/>
      <c r="G252" s="153"/>
      <c r="H252" s="153"/>
      <c r="I252" s="153"/>
    </row>
    <row r="253" spans="2:9" s="146" customFormat="1" ht="15.75" customHeight="1" x14ac:dyDescent="0.35">
      <c r="B253" s="153"/>
      <c r="C253" s="153"/>
      <c r="D253" s="153"/>
      <c r="E253" s="153"/>
      <c r="F253" s="153"/>
      <c r="G253" s="153"/>
      <c r="H253" s="153"/>
      <c r="I253" s="153"/>
    </row>
    <row r="254" spans="2:9" s="146" customFormat="1" ht="15.75" customHeight="1" x14ac:dyDescent="0.35">
      <c r="B254" s="153"/>
      <c r="C254" s="153"/>
      <c r="D254" s="153"/>
      <c r="E254" s="153"/>
      <c r="F254" s="153"/>
      <c r="G254" s="153"/>
      <c r="H254" s="153"/>
      <c r="I254" s="153"/>
    </row>
    <row r="255" spans="2:9" s="146" customFormat="1" ht="15.75" customHeight="1" x14ac:dyDescent="0.35">
      <c r="B255" s="153"/>
      <c r="C255" s="153"/>
      <c r="D255" s="153"/>
      <c r="E255" s="153"/>
      <c r="F255" s="153"/>
      <c r="G255" s="153"/>
      <c r="H255" s="153"/>
      <c r="I255" s="153"/>
    </row>
    <row r="256" spans="2:9" s="146" customFormat="1" ht="15.75" customHeight="1" x14ac:dyDescent="0.35">
      <c r="B256" s="153"/>
      <c r="C256" s="153"/>
      <c r="D256" s="153"/>
      <c r="E256" s="153"/>
      <c r="F256" s="153"/>
      <c r="G256" s="153"/>
      <c r="H256" s="153"/>
      <c r="I256" s="153"/>
    </row>
    <row r="257" spans="2:9" s="146" customFormat="1" ht="15.75" customHeight="1" x14ac:dyDescent="0.35">
      <c r="B257" s="153"/>
      <c r="C257" s="153"/>
      <c r="D257" s="153"/>
      <c r="E257" s="153"/>
      <c r="F257" s="153"/>
      <c r="G257" s="153"/>
      <c r="H257" s="153"/>
      <c r="I257" s="153"/>
    </row>
    <row r="258" spans="2:9" s="146" customFormat="1" ht="15.75" customHeight="1" x14ac:dyDescent="0.35">
      <c r="B258" s="153"/>
      <c r="C258" s="153"/>
      <c r="D258" s="153"/>
      <c r="E258" s="153"/>
      <c r="F258" s="153"/>
      <c r="G258" s="153"/>
      <c r="H258" s="153"/>
      <c r="I258" s="153"/>
    </row>
    <row r="259" spans="2:9" s="146" customFormat="1" ht="15.75" customHeight="1" x14ac:dyDescent="0.35">
      <c r="B259" s="153"/>
      <c r="C259" s="153"/>
      <c r="D259" s="153"/>
      <c r="E259" s="153"/>
      <c r="F259" s="153"/>
      <c r="G259" s="153"/>
      <c r="H259" s="153"/>
      <c r="I259" s="153"/>
    </row>
    <row r="260" spans="2:9" s="146" customFormat="1" ht="15.75" customHeight="1" x14ac:dyDescent="0.35">
      <c r="B260" s="153"/>
      <c r="C260" s="153"/>
      <c r="D260" s="153"/>
      <c r="E260" s="153"/>
      <c r="F260" s="153"/>
      <c r="G260" s="153"/>
      <c r="H260" s="153"/>
      <c r="I260" s="153"/>
    </row>
    <row r="261" spans="2:9" s="146" customFormat="1" ht="15.75" customHeight="1" x14ac:dyDescent="0.35">
      <c r="B261" s="153"/>
      <c r="C261" s="153"/>
      <c r="D261" s="153"/>
      <c r="E261" s="153"/>
      <c r="F261" s="153"/>
      <c r="G261" s="153"/>
      <c r="H261" s="153"/>
      <c r="I261" s="153"/>
    </row>
    <row r="262" spans="2:9" s="146" customFormat="1" ht="15.75" customHeight="1" x14ac:dyDescent="0.35">
      <c r="B262" s="153"/>
      <c r="C262" s="153"/>
      <c r="D262" s="153"/>
      <c r="E262" s="153"/>
      <c r="F262" s="153"/>
      <c r="G262" s="153"/>
      <c r="H262" s="153"/>
      <c r="I262" s="153"/>
    </row>
    <row r="263" spans="2:9" s="146" customFormat="1" ht="15.75" customHeight="1" x14ac:dyDescent="0.35">
      <c r="B263" s="153"/>
      <c r="C263" s="153"/>
      <c r="D263" s="153"/>
      <c r="E263" s="153"/>
      <c r="F263" s="153"/>
      <c r="G263" s="153"/>
      <c r="H263" s="153"/>
      <c r="I263" s="153"/>
    </row>
    <row r="264" spans="2:9" s="146" customFormat="1" ht="15.75" customHeight="1" x14ac:dyDescent="0.35">
      <c r="B264" s="153"/>
      <c r="C264" s="153"/>
      <c r="D264" s="153"/>
      <c r="E264" s="153"/>
      <c r="F264" s="153"/>
      <c r="G264" s="153"/>
      <c r="H264" s="153"/>
      <c r="I264" s="153"/>
    </row>
    <row r="265" spans="2:9" s="146" customFormat="1" ht="15.75" customHeight="1" x14ac:dyDescent="0.35">
      <c r="B265" s="153"/>
      <c r="C265" s="153"/>
      <c r="D265" s="153"/>
      <c r="E265" s="153"/>
      <c r="F265" s="153"/>
      <c r="G265" s="153"/>
      <c r="H265" s="153"/>
      <c r="I265" s="153"/>
    </row>
    <row r="266" spans="2:9" s="146" customFormat="1" ht="15.75" customHeight="1" x14ac:dyDescent="0.35">
      <c r="B266" s="153"/>
      <c r="C266" s="153"/>
      <c r="D266" s="153"/>
      <c r="E266" s="153"/>
      <c r="F266" s="153"/>
      <c r="G266" s="153"/>
      <c r="H266" s="153"/>
      <c r="I266" s="153"/>
    </row>
    <row r="267" spans="2:9" s="146" customFormat="1" ht="15.75" customHeight="1" x14ac:dyDescent="0.35">
      <c r="B267" s="153"/>
      <c r="C267" s="153"/>
      <c r="D267" s="153"/>
      <c r="E267" s="153"/>
      <c r="F267" s="153"/>
      <c r="G267" s="153"/>
      <c r="H267" s="153"/>
      <c r="I267" s="153"/>
    </row>
    <row r="268" spans="2:9" s="146" customFormat="1" ht="15.75" customHeight="1" x14ac:dyDescent="0.35">
      <c r="B268" s="153"/>
      <c r="C268" s="153"/>
      <c r="D268" s="153"/>
      <c r="E268" s="153"/>
      <c r="F268" s="153"/>
      <c r="G268" s="153"/>
      <c r="H268" s="153"/>
      <c r="I268" s="153"/>
    </row>
    <row r="269" spans="2:9" s="146" customFormat="1" ht="15.75" customHeight="1" x14ac:dyDescent="0.35">
      <c r="B269" s="153"/>
      <c r="C269" s="153"/>
      <c r="D269" s="153"/>
      <c r="E269" s="153"/>
      <c r="F269" s="153"/>
      <c r="G269" s="153"/>
      <c r="H269" s="153"/>
      <c r="I269" s="153"/>
    </row>
    <row r="270" spans="2:9" s="146" customFormat="1" ht="15.75" customHeight="1" x14ac:dyDescent="0.35">
      <c r="B270" s="153"/>
      <c r="C270" s="153"/>
      <c r="D270" s="153"/>
      <c r="E270" s="153"/>
      <c r="F270" s="153"/>
      <c r="G270" s="153"/>
      <c r="H270" s="153"/>
      <c r="I270" s="153"/>
    </row>
    <row r="271" spans="2:9" s="146" customFormat="1" ht="15.75" customHeight="1" x14ac:dyDescent="0.35">
      <c r="B271" s="153"/>
      <c r="C271" s="153"/>
      <c r="D271" s="153"/>
      <c r="E271" s="153"/>
      <c r="F271" s="153"/>
      <c r="G271" s="153"/>
      <c r="H271" s="153"/>
      <c r="I271" s="153"/>
    </row>
    <row r="272" spans="2:9" s="146" customFormat="1" ht="15.75" customHeight="1" x14ac:dyDescent="0.35">
      <c r="B272" s="153"/>
      <c r="C272" s="153"/>
      <c r="D272" s="153"/>
      <c r="E272" s="153"/>
      <c r="F272" s="153"/>
      <c r="G272" s="153"/>
      <c r="H272" s="153"/>
      <c r="I272" s="153"/>
    </row>
    <row r="273" spans="2:9" s="146" customFormat="1" ht="15.75" customHeight="1" x14ac:dyDescent="0.35">
      <c r="B273" s="153"/>
      <c r="C273" s="153"/>
      <c r="D273" s="153"/>
      <c r="E273" s="153"/>
      <c r="F273" s="153"/>
      <c r="G273" s="153"/>
      <c r="H273" s="153"/>
      <c r="I273" s="153"/>
    </row>
    <row r="274" spans="2:9" s="146" customFormat="1" ht="15.75" customHeight="1" x14ac:dyDescent="0.35">
      <c r="B274" s="153"/>
      <c r="C274" s="153"/>
      <c r="D274" s="153"/>
      <c r="E274" s="153"/>
      <c r="F274" s="153"/>
      <c r="G274" s="153"/>
      <c r="H274" s="153"/>
      <c r="I274" s="153"/>
    </row>
    <row r="275" spans="2:9" s="146" customFormat="1" ht="15.75" customHeight="1" x14ac:dyDescent="0.35">
      <c r="B275" s="153"/>
      <c r="C275" s="153"/>
      <c r="D275" s="153"/>
      <c r="E275" s="153"/>
      <c r="F275" s="153"/>
      <c r="G275" s="153"/>
      <c r="H275" s="153"/>
      <c r="I275" s="153"/>
    </row>
    <row r="276" spans="2:9" s="146" customFormat="1" ht="15.75" customHeight="1" x14ac:dyDescent="0.35">
      <c r="B276" s="153"/>
      <c r="C276" s="153"/>
      <c r="D276" s="153"/>
      <c r="E276" s="153"/>
      <c r="F276" s="153"/>
      <c r="G276" s="153"/>
      <c r="H276" s="153"/>
      <c r="I276" s="153"/>
    </row>
    <row r="277" spans="2:9" s="146" customFormat="1" ht="15.75" customHeight="1" x14ac:dyDescent="0.35">
      <c r="B277" s="153"/>
      <c r="C277" s="153"/>
      <c r="D277" s="153"/>
      <c r="E277" s="153"/>
      <c r="F277" s="153"/>
      <c r="G277" s="153"/>
      <c r="H277" s="153"/>
      <c r="I277" s="153"/>
    </row>
    <row r="278" spans="2:9" s="146" customFormat="1" ht="15.75" customHeight="1" x14ac:dyDescent="0.35">
      <c r="B278" s="153"/>
      <c r="C278" s="153"/>
      <c r="D278" s="153"/>
      <c r="E278" s="153"/>
      <c r="F278" s="153"/>
      <c r="G278" s="153"/>
      <c r="H278" s="153"/>
      <c r="I278" s="153"/>
    </row>
    <row r="279" spans="2:9" s="146" customFormat="1" ht="15.75" customHeight="1" x14ac:dyDescent="0.35">
      <c r="B279" s="153"/>
      <c r="C279" s="153"/>
      <c r="D279" s="153"/>
      <c r="E279" s="153"/>
      <c r="F279" s="153"/>
      <c r="G279" s="153"/>
      <c r="H279" s="153"/>
      <c r="I279" s="153"/>
    </row>
    <row r="280" spans="2:9" s="146" customFormat="1" ht="15.75" customHeight="1" x14ac:dyDescent="0.35">
      <c r="B280" s="153"/>
      <c r="C280" s="153"/>
      <c r="D280" s="153"/>
      <c r="E280" s="153"/>
      <c r="F280" s="153"/>
      <c r="G280" s="153"/>
      <c r="H280" s="153"/>
      <c r="I280" s="153"/>
    </row>
    <row r="281" spans="2:9" s="146" customFormat="1" ht="15.75" customHeight="1" x14ac:dyDescent="0.35">
      <c r="B281" s="153"/>
      <c r="C281" s="153"/>
      <c r="D281" s="153"/>
      <c r="E281" s="153"/>
      <c r="F281" s="153"/>
      <c r="G281" s="153"/>
      <c r="H281" s="153"/>
      <c r="I281" s="153"/>
    </row>
    <row r="282" spans="2:9" s="146" customFormat="1" ht="15.75" customHeight="1" x14ac:dyDescent="0.35">
      <c r="B282" s="153"/>
      <c r="C282" s="153"/>
      <c r="D282" s="153"/>
      <c r="E282" s="153"/>
      <c r="F282" s="153"/>
      <c r="G282" s="153"/>
      <c r="H282" s="153"/>
      <c r="I282" s="153"/>
    </row>
    <row r="283" spans="2:9" s="146" customFormat="1" ht="15.75" customHeight="1" x14ac:dyDescent="0.35">
      <c r="B283" s="153"/>
      <c r="C283" s="153"/>
      <c r="D283" s="153"/>
      <c r="E283" s="153"/>
      <c r="F283" s="153"/>
      <c r="G283" s="153"/>
      <c r="H283" s="153"/>
      <c r="I283" s="153"/>
    </row>
    <row r="284" spans="2:9" s="146" customFormat="1" ht="15.75" customHeight="1" x14ac:dyDescent="0.35">
      <c r="B284" s="153"/>
      <c r="C284" s="153"/>
      <c r="D284" s="153"/>
      <c r="E284" s="153"/>
      <c r="F284" s="153"/>
      <c r="G284" s="153"/>
      <c r="H284" s="153"/>
      <c r="I284" s="153"/>
    </row>
    <row r="285" spans="2:9" s="146" customFormat="1" ht="15.75" customHeight="1" x14ac:dyDescent="0.35">
      <c r="B285" s="153"/>
      <c r="C285" s="153"/>
      <c r="D285" s="153"/>
      <c r="E285" s="153"/>
      <c r="F285" s="153"/>
      <c r="G285" s="153"/>
      <c r="H285" s="153"/>
      <c r="I285" s="153"/>
    </row>
    <row r="286" spans="2:9" s="146" customFormat="1" ht="15.75" customHeight="1" x14ac:dyDescent="0.35">
      <c r="B286" s="153"/>
      <c r="C286" s="153"/>
      <c r="D286" s="153"/>
      <c r="E286" s="153"/>
      <c r="F286" s="153"/>
      <c r="G286" s="153"/>
      <c r="H286" s="153"/>
      <c r="I286" s="153"/>
    </row>
    <row r="287" spans="2:9" s="146" customFormat="1" ht="15.75" customHeight="1" x14ac:dyDescent="0.35">
      <c r="B287" s="153"/>
      <c r="C287" s="153"/>
      <c r="D287" s="153"/>
      <c r="E287" s="153"/>
      <c r="F287" s="153"/>
      <c r="G287" s="153"/>
      <c r="H287" s="153"/>
      <c r="I287" s="153"/>
    </row>
    <row r="288" spans="2:9" s="146" customFormat="1" ht="15.75" customHeight="1" x14ac:dyDescent="0.35">
      <c r="B288" s="153"/>
      <c r="C288" s="153"/>
      <c r="D288" s="153"/>
      <c r="E288" s="153"/>
      <c r="F288" s="153"/>
      <c r="G288" s="153"/>
      <c r="H288" s="153"/>
      <c r="I288" s="153"/>
    </row>
    <row r="289" spans="2:9" s="146" customFormat="1" ht="15.75" customHeight="1" x14ac:dyDescent="0.35">
      <c r="B289" s="153"/>
      <c r="C289" s="153"/>
      <c r="D289" s="153"/>
      <c r="E289" s="153"/>
      <c r="F289" s="153"/>
      <c r="G289" s="153"/>
      <c r="H289" s="153"/>
      <c r="I289" s="153"/>
    </row>
    <row r="290" spans="2:9" s="146" customFormat="1" ht="15.75" customHeight="1" x14ac:dyDescent="0.35">
      <c r="B290" s="153"/>
      <c r="C290" s="153"/>
      <c r="D290" s="153"/>
      <c r="E290" s="153"/>
      <c r="F290" s="153"/>
      <c r="G290" s="153"/>
      <c r="H290" s="153"/>
      <c r="I290" s="153"/>
    </row>
    <row r="291" spans="2:9" s="146" customFormat="1" ht="15.75" customHeight="1" x14ac:dyDescent="0.35">
      <c r="B291" s="153"/>
      <c r="C291" s="153"/>
      <c r="D291" s="153"/>
      <c r="E291" s="153"/>
      <c r="F291" s="153"/>
      <c r="G291" s="153"/>
      <c r="H291" s="153"/>
      <c r="I291" s="153"/>
    </row>
    <row r="292" spans="2:9" s="146" customFormat="1" ht="15.75" customHeight="1" x14ac:dyDescent="0.35">
      <c r="B292" s="153"/>
      <c r="C292" s="153"/>
      <c r="D292" s="153"/>
      <c r="E292" s="153"/>
      <c r="F292" s="153"/>
      <c r="G292" s="153"/>
      <c r="H292" s="153"/>
      <c r="I292" s="153"/>
    </row>
    <row r="293" spans="2:9" s="146" customFormat="1" ht="15.75" customHeight="1" x14ac:dyDescent="0.35">
      <c r="B293" s="153"/>
      <c r="C293" s="153"/>
      <c r="D293" s="153"/>
      <c r="E293" s="153"/>
      <c r="F293" s="153"/>
      <c r="G293" s="153"/>
      <c r="H293" s="153"/>
      <c r="I293" s="153"/>
    </row>
    <row r="294" spans="2:9" s="146" customFormat="1" ht="15.75" customHeight="1" x14ac:dyDescent="0.35">
      <c r="B294" s="153"/>
      <c r="C294" s="153"/>
      <c r="D294" s="153"/>
      <c r="E294" s="153"/>
      <c r="F294" s="153"/>
      <c r="G294" s="153"/>
      <c r="H294" s="153"/>
      <c r="I294" s="153"/>
    </row>
    <row r="295" spans="2:9" s="146" customFormat="1" ht="15.75" customHeight="1" x14ac:dyDescent="0.35">
      <c r="B295" s="153"/>
      <c r="C295" s="153"/>
      <c r="D295" s="153"/>
      <c r="E295" s="153"/>
      <c r="F295" s="153"/>
      <c r="G295" s="153"/>
      <c r="H295" s="153"/>
      <c r="I295" s="153"/>
    </row>
    <row r="296" spans="2:9" s="146" customFormat="1" ht="15.75" customHeight="1" x14ac:dyDescent="0.35">
      <c r="B296" s="153"/>
      <c r="C296" s="153"/>
      <c r="D296" s="153"/>
      <c r="E296" s="153"/>
      <c r="F296" s="153"/>
      <c r="G296" s="153"/>
      <c r="H296" s="153"/>
      <c r="I296" s="153"/>
    </row>
    <row r="297" spans="2:9" s="146" customFormat="1" ht="15.75" customHeight="1" x14ac:dyDescent="0.35">
      <c r="B297" s="153"/>
      <c r="C297" s="153"/>
      <c r="D297" s="153"/>
      <c r="E297" s="153"/>
      <c r="F297" s="153"/>
      <c r="G297" s="153"/>
      <c r="H297" s="153"/>
      <c r="I297" s="153"/>
    </row>
    <row r="298" spans="2:9" s="146" customFormat="1" ht="15.75" customHeight="1" x14ac:dyDescent="0.35">
      <c r="B298" s="153"/>
      <c r="C298" s="153"/>
      <c r="D298" s="153"/>
      <c r="E298" s="153"/>
      <c r="F298" s="153"/>
      <c r="G298" s="153"/>
      <c r="H298" s="153"/>
      <c r="I298" s="153"/>
    </row>
    <row r="299" spans="2:9" s="146" customFormat="1" ht="15.75" customHeight="1" x14ac:dyDescent="0.35">
      <c r="B299" s="153"/>
      <c r="C299" s="153"/>
      <c r="D299" s="153"/>
      <c r="E299" s="153"/>
      <c r="F299" s="153"/>
      <c r="G299" s="153"/>
      <c r="H299" s="153"/>
      <c r="I299" s="153"/>
    </row>
    <row r="300" spans="2:9" s="146" customFormat="1" ht="15.75" customHeight="1" x14ac:dyDescent="0.35">
      <c r="B300" s="153"/>
      <c r="C300" s="153"/>
      <c r="D300" s="153"/>
      <c r="E300" s="153"/>
      <c r="F300" s="153"/>
      <c r="G300" s="153"/>
      <c r="H300" s="153"/>
      <c r="I300" s="153"/>
    </row>
    <row r="301" spans="2:9" s="146" customFormat="1" ht="15.75" customHeight="1" x14ac:dyDescent="0.35">
      <c r="B301" s="153"/>
      <c r="C301" s="153"/>
      <c r="D301" s="153"/>
      <c r="E301" s="153"/>
      <c r="F301" s="153"/>
      <c r="G301" s="153"/>
      <c r="H301" s="153"/>
      <c r="I301" s="153"/>
    </row>
    <row r="302" spans="2:9" s="146" customFormat="1" ht="15.75" customHeight="1" x14ac:dyDescent="0.35">
      <c r="B302" s="153"/>
      <c r="C302" s="153"/>
      <c r="D302" s="153"/>
      <c r="E302" s="153"/>
      <c r="F302" s="153"/>
      <c r="G302" s="153"/>
      <c r="H302" s="153"/>
      <c r="I302" s="153"/>
    </row>
    <row r="303" spans="2:9" s="146" customFormat="1" ht="15.75" customHeight="1" x14ac:dyDescent="0.35">
      <c r="B303" s="153"/>
      <c r="C303" s="153"/>
      <c r="D303" s="153"/>
      <c r="E303" s="153"/>
      <c r="F303" s="153"/>
      <c r="G303" s="153"/>
      <c r="H303" s="153"/>
      <c r="I303" s="153"/>
    </row>
    <row r="304" spans="2:9" s="146" customFormat="1" ht="15.75" customHeight="1" x14ac:dyDescent="0.35">
      <c r="B304" s="153"/>
      <c r="C304" s="153"/>
      <c r="D304" s="153"/>
      <c r="E304" s="153"/>
      <c r="F304" s="153"/>
      <c r="G304" s="153"/>
      <c r="H304" s="153"/>
      <c r="I304" s="153"/>
    </row>
    <row r="305" spans="2:9" s="146" customFormat="1" ht="15.75" customHeight="1" x14ac:dyDescent="0.35">
      <c r="B305" s="153"/>
      <c r="C305" s="153"/>
      <c r="D305" s="153"/>
      <c r="E305" s="153"/>
      <c r="F305" s="153"/>
      <c r="G305" s="153"/>
      <c r="H305" s="153"/>
      <c r="I305" s="153"/>
    </row>
    <row r="306" spans="2:9" s="146" customFormat="1" ht="15.75" customHeight="1" x14ac:dyDescent="0.35">
      <c r="B306" s="153"/>
      <c r="C306" s="153"/>
      <c r="D306" s="153"/>
      <c r="E306" s="153"/>
      <c r="F306" s="153"/>
      <c r="G306" s="153"/>
      <c r="H306" s="153"/>
      <c r="I306" s="153"/>
    </row>
    <row r="307" spans="2:9" s="146" customFormat="1" ht="15.75" customHeight="1" x14ac:dyDescent="0.35">
      <c r="B307" s="153"/>
      <c r="C307" s="153"/>
      <c r="D307" s="153"/>
      <c r="E307" s="153"/>
      <c r="F307" s="153"/>
      <c r="G307" s="153"/>
      <c r="H307" s="153"/>
      <c r="I307" s="153"/>
    </row>
    <row r="308" spans="2:9" s="146" customFormat="1" ht="15.75" customHeight="1" x14ac:dyDescent="0.35">
      <c r="B308" s="153"/>
      <c r="C308" s="153"/>
      <c r="D308" s="153"/>
      <c r="E308" s="153"/>
      <c r="F308" s="153"/>
      <c r="G308" s="153"/>
      <c r="H308" s="153"/>
      <c r="I308" s="153"/>
    </row>
    <row r="309" spans="2:9" s="146" customFormat="1" ht="15.75" customHeight="1" x14ac:dyDescent="0.35">
      <c r="B309" s="153"/>
      <c r="C309" s="153"/>
      <c r="D309" s="153"/>
      <c r="E309" s="153"/>
      <c r="F309" s="153"/>
      <c r="G309" s="153"/>
      <c r="H309" s="153"/>
      <c r="I309" s="153"/>
    </row>
    <row r="310" spans="2:9" s="146" customFormat="1" ht="15.75" customHeight="1" x14ac:dyDescent="0.35">
      <c r="B310" s="153"/>
      <c r="C310" s="153"/>
      <c r="D310" s="153"/>
      <c r="E310" s="153"/>
      <c r="F310" s="153"/>
      <c r="G310" s="153"/>
      <c r="H310" s="153"/>
      <c r="I310" s="153"/>
    </row>
    <row r="311" spans="2:9" s="146" customFormat="1" ht="15.75" customHeight="1" x14ac:dyDescent="0.35">
      <c r="B311" s="153"/>
      <c r="C311" s="153"/>
      <c r="D311" s="153"/>
      <c r="E311" s="153"/>
      <c r="F311" s="153"/>
      <c r="G311" s="153"/>
      <c r="H311" s="153"/>
      <c r="I311" s="153"/>
    </row>
    <row r="312" spans="2:9" s="146" customFormat="1" ht="15.75" customHeight="1" x14ac:dyDescent="0.35">
      <c r="B312" s="153"/>
      <c r="C312" s="153"/>
      <c r="D312" s="153"/>
      <c r="E312" s="153"/>
      <c r="F312" s="153"/>
      <c r="G312" s="153"/>
      <c r="H312" s="153"/>
      <c r="I312" s="153"/>
    </row>
    <row r="313" spans="2:9" s="146" customFormat="1" ht="15.75" customHeight="1" x14ac:dyDescent="0.35">
      <c r="B313" s="153"/>
      <c r="C313" s="153"/>
      <c r="D313" s="153"/>
      <c r="E313" s="153"/>
      <c r="F313" s="153"/>
      <c r="G313" s="153"/>
      <c r="H313" s="153"/>
      <c r="I313" s="153"/>
    </row>
    <row r="314" spans="2:9" s="146" customFormat="1" ht="15.75" customHeight="1" x14ac:dyDescent="0.35">
      <c r="B314" s="153"/>
      <c r="C314" s="153"/>
      <c r="D314" s="153"/>
      <c r="E314" s="153"/>
      <c r="F314" s="153"/>
      <c r="G314" s="153"/>
      <c r="H314" s="153"/>
      <c r="I314" s="153"/>
    </row>
    <row r="315" spans="2:9" s="146" customFormat="1" ht="15.75" customHeight="1" x14ac:dyDescent="0.35">
      <c r="B315" s="153"/>
      <c r="C315" s="153"/>
      <c r="D315" s="153"/>
      <c r="E315" s="153"/>
      <c r="F315" s="153"/>
      <c r="G315" s="153"/>
      <c r="H315" s="153"/>
      <c r="I315" s="153"/>
    </row>
    <row r="316" spans="2:9" s="146" customFormat="1" ht="15.75" customHeight="1" x14ac:dyDescent="0.35">
      <c r="B316" s="153"/>
      <c r="C316" s="153"/>
      <c r="D316" s="153"/>
      <c r="E316" s="153"/>
      <c r="F316" s="153"/>
      <c r="G316" s="153"/>
      <c r="H316" s="153"/>
      <c r="I316" s="153"/>
    </row>
    <row r="317" spans="2:9" s="146" customFormat="1" ht="15.75" customHeight="1" x14ac:dyDescent="0.35">
      <c r="B317" s="153"/>
      <c r="C317" s="153"/>
      <c r="D317" s="153"/>
      <c r="E317" s="153"/>
      <c r="F317" s="153"/>
      <c r="G317" s="153"/>
      <c r="H317" s="153"/>
      <c r="I317" s="153"/>
    </row>
    <row r="318" spans="2:9" s="146" customFormat="1" ht="15.75" customHeight="1" x14ac:dyDescent="0.35">
      <c r="B318" s="153"/>
      <c r="C318" s="153"/>
      <c r="D318" s="153"/>
      <c r="E318" s="153"/>
      <c r="F318" s="153"/>
      <c r="G318" s="153"/>
      <c r="H318" s="153"/>
      <c r="I318" s="153"/>
    </row>
    <row r="319" spans="2:9" s="146" customFormat="1" ht="15.75" customHeight="1" x14ac:dyDescent="0.35">
      <c r="B319" s="153"/>
      <c r="C319" s="153"/>
      <c r="D319" s="153"/>
      <c r="E319" s="153"/>
      <c r="F319" s="153"/>
      <c r="G319" s="153"/>
      <c r="H319" s="153"/>
      <c r="I319" s="153"/>
    </row>
    <row r="320" spans="2:9" s="146" customFormat="1" ht="15.75" customHeight="1" x14ac:dyDescent="0.35">
      <c r="B320" s="153"/>
      <c r="C320" s="153"/>
      <c r="D320" s="153"/>
      <c r="E320" s="153"/>
      <c r="F320" s="153"/>
      <c r="G320" s="153"/>
      <c r="H320" s="153"/>
      <c r="I320" s="153"/>
    </row>
    <row r="321" spans="2:9" s="146" customFormat="1" ht="15.75" customHeight="1" x14ac:dyDescent="0.35">
      <c r="B321" s="153"/>
      <c r="C321" s="153"/>
      <c r="D321" s="153"/>
      <c r="E321" s="153"/>
      <c r="F321" s="153"/>
      <c r="G321" s="153"/>
      <c r="H321" s="153"/>
      <c r="I321" s="153"/>
    </row>
    <row r="322" spans="2:9" s="146" customFormat="1" ht="15.75" customHeight="1" x14ac:dyDescent="0.35">
      <c r="B322" s="153"/>
      <c r="C322" s="153"/>
      <c r="D322" s="153"/>
      <c r="E322" s="153"/>
      <c r="F322" s="153"/>
      <c r="G322" s="153"/>
      <c r="H322" s="153"/>
      <c r="I322" s="153"/>
    </row>
    <row r="323" spans="2:9" s="146" customFormat="1" ht="15.75" customHeight="1" x14ac:dyDescent="0.35">
      <c r="B323" s="153"/>
      <c r="C323" s="153"/>
      <c r="D323" s="153"/>
      <c r="E323" s="153"/>
      <c r="F323" s="153"/>
      <c r="G323" s="153"/>
      <c r="H323" s="153"/>
      <c r="I323" s="153"/>
    </row>
    <row r="324" spans="2:9" s="146" customFormat="1" ht="15.75" customHeight="1" x14ac:dyDescent="0.35">
      <c r="B324" s="153"/>
      <c r="C324" s="153"/>
      <c r="D324" s="153"/>
      <c r="E324" s="153"/>
      <c r="F324" s="153"/>
      <c r="G324" s="153"/>
      <c r="H324" s="153"/>
      <c r="I324" s="153"/>
    </row>
    <row r="325" spans="2:9" s="146" customFormat="1" ht="15.75" customHeight="1" x14ac:dyDescent="0.35">
      <c r="B325" s="153"/>
      <c r="C325" s="153"/>
      <c r="D325" s="153"/>
      <c r="E325" s="153"/>
      <c r="F325" s="153"/>
      <c r="G325" s="153"/>
      <c r="H325" s="153"/>
      <c r="I325" s="153"/>
    </row>
    <row r="326" spans="2:9" s="146" customFormat="1" ht="15.75" customHeight="1" x14ac:dyDescent="0.35">
      <c r="B326" s="153"/>
      <c r="C326" s="153"/>
      <c r="D326" s="153"/>
      <c r="E326" s="153"/>
      <c r="F326" s="153"/>
      <c r="G326" s="153"/>
      <c r="H326" s="153"/>
      <c r="I326" s="153"/>
    </row>
    <row r="327" spans="2:9" s="146" customFormat="1" ht="15.75" customHeight="1" x14ac:dyDescent="0.35">
      <c r="B327" s="153"/>
      <c r="C327" s="153"/>
      <c r="D327" s="153"/>
      <c r="E327" s="153"/>
      <c r="F327" s="153"/>
      <c r="G327" s="153"/>
      <c r="H327" s="153"/>
      <c r="I327" s="153"/>
    </row>
    <row r="328" spans="2:9" s="146" customFormat="1" ht="15.75" customHeight="1" x14ac:dyDescent="0.35">
      <c r="B328" s="153"/>
      <c r="C328" s="153"/>
      <c r="D328" s="153"/>
      <c r="E328" s="153"/>
      <c r="F328" s="153"/>
      <c r="G328" s="153"/>
      <c r="H328" s="153"/>
      <c r="I328" s="153"/>
    </row>
    <row r="329" spans="2:9" s="146" customFormat="1" ht="15.75" customHeight="1" x14ac:dyDescent="0.35">
      <c r="B329" s="153"/>
      <c r="C329" s="153"/>
      <c r="D329" s="153"/>
      <c r="E329" s="153"/>
      <c r="F329" s="153"/>
      <c r="G329" s="153"/>
      <c r="H329" s="153"/>
      <c r="I329" s="153"/>
    </row>
    <row r="330" spans="2:9" s="146" customFormat="1" ht="15.75" customHeight="1" x14ac:dyDescent="0.35">
      <c r="B330" s="153"/>
      <c r="C330" s="153"/>
      <c r="D330" s="153"/>
      <c r="E330" s="153"/>
      <c r="F330" s="153"/>
      <c r="G330" s="153"/>
      <c r="H330" s="153"/>
      <c r="I330" s="153"/>
    </row>
    <row r="331" spans="2:9" s="146" customFormat="1" ht="15.75" customHeight="1" x14ac:dyDescent="0.35">
      <c r="B331" s="153"/>
      <c r="C331" s="153"/>
      <c r="D331" s="153"/>
      <c r="E331" s="153"/>
      <c r="F331" s="153"/>
      <c r="G331" s="153"/>
      <c r="H331" s="153"/>
      <c r="I331" s="153"/>
    </row>
    <row r="332" spans="2:9" s="146" customFormat="1" ht="15.75" customHeight="1" x14ac:dyDescent="0.35">
      <c r="B332" s="153"/>
      <c r="C332" s="153"/>
      <c r="D332" s="153"/>
      <c r="E332" s="153"/>
      <c r="F332" s="153"/>
      <c r="G332" s="153"/>
      <c r="H332" s="153"/>
      <c r="I332" s="153"/>
    </row>
    <row r="333" spans="2:9" s="146" customFormat="1" ht="15.75" customHeight="1" x14ac:dyDescent="0.35">
      <c r="B333" s="153"/>
      <c r="C333" s="153"/>
      <c r="D333" s="153"/>
      <c r="E333" s="153"/>
      <c r="F333" s="153"/>
      <c r="G333" s="153"/>
      <c r="H333" s="153"/>
      <c r="I333" s="153"/>
    </row>
    <row r="334" spans="2:9" s="146" customFormat="1" ht="15.75" customHeight="1" x14ac:dyDescent="0.35">
      <c r="B334" s="153"/>
      <c r="C334" s="153"/>
      <c r="D334" s="153"/>
      <c r="E334" s="153"/>
      <c r="F334" s="153"/>
      <c r="G334" s="153"/>
      <c r="H334" s="153"/>
      <c r="I334" s="153"/>
    </row>
    <row r="335" spans="2:9" s="146" customFormat="1" ht="15.75" customHeight="1" x14ac:dyDescent="0.35">
      <c r="B335" s="153"/>
      <c r="C335" s="153"/>
      <c r="D335" s="153"/>
      <c r="E335" s="153"/>
      <c r="F335" s="153"/>
      <c r="G335" s="153"/>
      <c r="H335" s="153"/>
      <c r="I335" s="153"/>
    </row>
    <row r="336" spans="2:9" s="146" customFormat="1" ht="15.75" customHeight="1" x14ac:dyDescent="0.35">
      <c r="B336" s="153"/>
      <c r="C336" s="153"/>
      <c r="D336" s="153"/>
      <c r="E336" s="153"/>
      <c r="F336" s="153"/>
      <c r="G336" s="153"/>
      <c r="H336" s="153"/>
      <c r="I336" s="153"/>
    </row>
    <row r="337" spans="2:9" s="146" customFormat="1" ht="15.75" customHeight="1" x14ac:dyDescent="0.35">
      <c r="B337" s="153"/>
      <c r="C337" s="153"/>
      <c r="D337" s="153"/>
      <c r="E337" s="153"/>
      <c r="F337" s="153"/>
      <c r="G337" s="153"/>
      <c r="H337" s="153"/>
      <c r="I337" s="153"/>
    </row>
    <row r="338" spans="2:9" s="146" customFormat="1" ht="15.75" customHeight="1" x14ac:dyDescent="0.35">
      <c r="B338" s="153"/>
      <c r="C338" s="153"/>
      <c r="D338" s="153"/>
      <c r="E338" s="153"/>
      <c r="F338" s="153"/>
      <c r="G338" s="153"/>
      <c r="H338" s="153"/>
      <c r="I338" s="153"/>
    </row>
    <row r="339" spans="2:9" s="146" customFormat="1" ht="15.75" customHeight="1" x14ac:dyDescent="0.35">
      <c r="B339" s="153"/>
      <c r="C339" s="153"/>
      <c r="D339" s="153"/>
      <c r="E339" s="153"/>
      <c r="F339" s="153"/>
      <c r="G339" s="153"/>
      <c r="H339" s="153"/>
      <c r="I339" s="153"/>
    </row>
    <row r="340" spans="2:9" s="146" customFormat="1" ht="15.75" customHeight="1" x14ac:dyDescent="0.35">
      <c r="B340" s="153"/>
      <c r="C340" s="153"/>
      <c r="D340" s="153"/>
      <c r="E340" s="153"/>
      <c r="F340" s="153"/>
      <c r="G340" s="153"/>
      <c r="H340" s="153"/>
      <c r="I340" s="153"/>
    </row>
    <row r="341" spans="2:9" s="146" customFormat="1" ht="15.75" customHeight="1" x14ac:dyDescent="0.35">
      <c r="B341" s="153"/>
      <c r="C341" s="153"/>
      <c r="D341" s="153"/>
      <c r="E341" s="153"/>
      <c r="F341" s="153"/>
      <c r="G341" s="153"/>
      <c r="H341" s="153"/>
      <c r="I341" s="153"/>
    </row>
    <row r="342" spans="2:9" s="146" customFormat="1" ht="15.75" customHeight="1" x14ac:dyDescent="0.35">
      <c r="B342" s="153"/>
      <c r="C342" s="153"/>
      <c r="D342" s="153"/>
      <c r="E342" s="153"/>
      <c r="F342" s="153"/>
      <c r="G342" s="153"/>
      <c r="H342" s="153"/>
      <c r="I342" s="153"/>
    </row>
    <row r="343" spans="2:9" s="146" customFormat="1" ht="15.75" customHeight="1" x14ac:dyDescent="0.35">
      <c r="B343" s="153"/>
      <c r="C343" s="153"/>
      <c r="D343" s="153"/>
      <c r="E343" s="153"/>
      <c r="F343" s="153"/>
      <c r="G343" s="153"/>
      <c r="H343" s="153"/>
      <c r="I343" s="153"/>
    </row>
    <row r="344" spans="2:9" s="146" customFormat="1" ht="15.75" customHeight="1" x14ac:dyDescent="0.35">
      <c r="B344" s="153"/>
      <c r="C344" s="153"/>
      <c r="D344" s="153"/>
      <c r="E344" s="153"/>
      <c r="F344" s="153"/>
      <c r="G344" s="153"/>
      <c r="H344" s="153"/>
      <c r="I344" s="153"/>
    </row>
    <row r="345" spans="2:9" s="146" customFormat="1" ht="15.75" customHeight="1" x14ac:dyDescent="0.35">
      <c r="B345" s="153"/>
      <c r="C345" s="153"/>
      <c r="D345" s="153"/>
      <c r="E345" s="153"/>
      <c r="F345" s="153"/>
      <c r="G345" s="153"/>
      <c r="H345" s="153"/>
      <c r="I345" s="153"/>
    </row>
    <row r="346" spans="2:9" s="146" customFormat="1" ht="15.75" customHeight="1" x14ac:dyDescent="0.35">
      <c r="B346" s="153"/>
      <c r="C346" s="153"/>
      <c r="D346" s="153"/>
      <c r="E346" s="153"/>
      <c r="F346" s="153"/>
      <c r="G346" s="153"/>
      <c r="H346" s="153"/>
      <c r="I346" s="153"/>
    </row>
    <row r="347" spans="2:9" s="146" customFormat="1" ht="15.75" customHeight="1" x14ac:dyDescent="0.35">
      <c r="B347" s="153"/>
      <c r="C347" s="153"/>
      <c r="D347" s="153"/>
      <c r="E347" s="153"/>
      <c r="F347" s="153"/>
      <c r="G347" s="153"/>
      <c r="H347" s="153"/>
      <c r="I347" s="153"/>
    </row>
    <row r="348" spans="2:9" s="146" customFormat="1" ht="15.75" customHeight="1" x14ac:dyDescent="0.35">
      <c r="B348" s="153"/>
      <c r="C348" s="153"/>
      <c r="D348" s="153"/>
      <c r="E348" s="153"/>
      <c r="F348" s="153"/>
      <c r="G348" s="153"/>
      <c r="H348" s="153"/>
      <c r="I348" s="153"/>
    </row>
    <row r="349" spans="2:9" s="146" customFormat="1" ht="15.75" customHeight="1" x14ac:dyDescent="0.35">
      <c r="B349" s="153"/>
      <c r="C349" s="153"/>
      <c r="D349" s="153"/>
      <c r="E349" s="153"/>
      <c r="F349" s="153"/>
      <c r="G349" s="153"/>
      <c r="H349" s="153"/>
      <c r="I349" s="153"/>
    </row>
    <row r="350" spans="2:9" s="146" customFormat="1" ht="15.75" customHeight="1" x14ac:dyDescent="0.35">
      <c r="B350" s="153"/>
      <c r="C350" s="153"/>
      <c r="D350" s="153"/>
      <c r="E350" s="153"/>
      <c r="F350" s="153"/>
      <c r="G350" s="153"/>
      <c r="H350" s="153"/>
      <c r="I350" s="153"/>
    </row>
    <row r="351" spans="2:9" s="146" customFormat="1" ht="15.75" customHeight="1" x14ac:dyDescent="0.35">
      <c r="B351" s="153"/>
      <c r="C351" s="153"/>
      <c r="D351" s="153"/>
      <c r="E351" s="153"/>
      <c r="F351" s="153"/>
      <c r="G351" s="153"/>
      <c r="H351" s="153"/>
      <c r="I351" s="153"/>
    </row>
    <row r="352" spans="2:9" s="146" customFormat="1" ht="15.75" customHeight="1" x14ac:dyDescent="0.35">
      <c r="B352" s="153"/>
      <c r="C352" s="153"/>
      <c r="D352" s="153"/>
      <c r="E352" s="153"/>
      <c r="F352" s="153"/>
      <c r="G352" s="153"/>
      <c r="H352" s="153"/>
      <c r="I352" s="153"/>
    </row>
    <row r="353" spans="2:9" s="146" customFormat="1" ht="15.75" customHeight="1" x14ac:dyDescent="0.35">
      <c r="B353" s="153"/>
      <c r="C353" s="153"/>
      <c r="D353" s="153"/>
      <c r="E353" s="153"/>
      <c r="F353" s="153"/>
      <c r="G353" s="153"/>
      <c r="H353" s="153"/>
      <c r="I353" s="153"/>
    </row>
    <row r="354" spans="2:9" s="146" customFormat="1" ht="15.75" customHeight="1" x14ac:dyDescent="0.35">
      <c r="B354" s="153"/>
      <c r="C354" s="153"/>
      <c r="D354" s="153"/>
      <c r="E354" s="153"/>
      <c r="F354" s="153"/>
      <c r="G354" s="153"/>
      <c r="H354" s="153"/>
      <c r="I354" s="153"/>
    </row>
    <row r="355" spans="2:9" s="146" customFormat="1" ht="15.75" customHeight="1" x14ac:dyDescent="0.35">
      <c r="B355" s="153"/>
      <c r="C355" s="153"/>
      <c r="D355" s="153"/>
      <c r="E355" s="153"/>
      <c r="F355" s="153"/>
      <c r="G355" s="153"/>
      <c r="H355" s="153"/>
      <c r="I355" s="153"/>
    </row>
    <row r="356" spans="2:9" s="146" customFormat="1" ht="15.75" customHeight="1" x14ac:dyDescent="0.35">
      <c r="B356" s="153"/>
      <c r="C356" s="153"/>
      <c r="D356" s="153"/>
      <c r="E356" s="153"/>
      <c r="F356" s="153"/>
      <c r="G356" s="153"/>
      <c r="H356" s="153"/>
      <c r="I356" s="153"/>
    </row>
    <row r="357" spans="2:9" s="146" customFormat="1" ht="15.75" customHeight="1" x14ac:dyDescent="0.35">
      <c r="B357" s="153"/>
      <c r="C357" s="153"/>
      <c r="D357" s="153"/>
      <c r="E357" s="153"/>
      <c r="F357" s="153"/>
      <c r="G357" s="153"/>
      <c r="H357" s="153"/>
      <c r="I357" s="153"/>
    </row>
    <row r="358" spans="2:9" s="146" customFormat="1" ht="15.75" customHeight="1" x14ac:dyDescent="0.35">
      <c r="B358" s="153"/>
      <c r="C358" s="153"/>
      <c r="D358" s="153"/>
      <c r="E358" s="153"/>
      <c r="F358" s="153"/>
      <c r="G358" s="153"/>
      <c r="H358" s="153"/>
      <c r="I358" s="153"/>
    </row>
    <row r="359" spans="2:9" s="146" customFormat="1" ht="15.75" customHeight="1" x14ac:dyDescent="0.35">
      <c r="B359" s="153"/>
      <c r="C359" s="153"/>
      <c r="D359" s="153"/>
      <c r="E359" s="153"/>
      <c r="F359" s="153"/>
      <c r="G359" s="153"/>
      <c r="H359" s="153"/>
      <c r="I359" s="153"/>
    </row>
    <row r="360" spans="2:9" s="146" customFormat="1" ht="15.75" customHeight="1" x14ac:dyDescent="0.35">
      <c r="B360" s="153"/>
      <c r="C360" s="153"/>
      <c r="D360" s="153"/>
      <c r="E360" s="153"/>
      <c r="F360" s="153"/>
      <c r="G360" s="153"/>
      <c r="H360" s="153"/>
      <c r="I360" s="153"/>
    </row>
    <row r="361" spans="2:9" s="146" customFormat="1" ht="15.75" customHeight="1" x14ac:dyDescent="0.35">
      <c r="B361" s="153"/>
      <c r="C361" s="153"/>
      <c r="D361" s="153"/>
      <c r="E361" s="153"/>
      <c r="F361" s="153"/>
      <c r="G361" s="153"/>
      <c r="H361" s="153"/>
      <c r="I361" s="153"/>
    </row>
    <row r="362" spans="2:9" s="146" customFormat="1" ht="15.75" customHeight="1" x14ac:dyDescent="0.35">
      <c r="B362" s="153"/>
      <c r="C362" s="153"/>
      <c r="D362" s="153"/>
      <c r="E362" s="153"/>
      <c r="F362" s="153"/>
      <c r="G362" s="153"/>
      <c r="H362" s="153"/>
      <c r="I362" s="153"/>
    </row>
    <row r="363" spans="2:9" s="146" customFormat="1" ht="15.75" customHeight="1" x14ac:dyDescent="0.35">
      <c r="B363" s="153"/>
      <c r="C363" s="153"/>
      <c r="D363" s="153"/>
      <c r="E363" s="153"/>
      <c r="F363" s="153"/>
      <c r="G363" s="153"/>
      <c r="H363" s="153"/>
      <c r="I363" s="153"/>
    </row>
    <row r="364" spans="2:9" s="146" customFormat="1" ht="15.75" customHeight="1" x14ac:dyDescent="0.35">
      <c r="B364" s="153"/>
      <c r="C364" s="153"/>
      <c r="D364" s="153"/>
      <c r="E364" s="153"/>
      <c r="F364" s="153"/>
      <c r="G364" s="153"/>
      <c r="H364" s="153"/>
      <c r="I364" s="153"/>
    </row>
    <row r="365" spans="2:9" s="146" customFormat="1" ht="15.75" customHeight="1" x14ac:dyDescent="0.35">
      <c r="B365" s="153"/>
      <c r="C365" s="153"/>
      <c r="D365" s="153"/>
      <c r="E365" s="153"/>
      <c r="F365" s="153"/>
      <c r="G365" s="153"/>
      <c r="H365" s="153"/>
      <c r="I365" s="153"/>
    </row>
    <row r="366" spans="2:9" s="146" customFormat="1" ht="15.75" customHeight="1" x14ac:dyDescent="0.35">
      <c r="B366" s="153"/>
      <c r="C366" s="153"/>
      <c r="D366" s="153"/>
      <c r="E366" s="153"/>
      <c r="F366" s="153"/>
      <c r="G366" s="153"/>
      <c r="H366" s="153"/>
      <c r="I366" s="153"/>
    </row>
    <row r="367" spans="2:9" s="146" customFormat="1" ht="15.75" customHeight="1" x14ac:dyDescent="0.35">
      <c r="B367" s="153"/>
      <c r="C367" s="153"/>
      <c r="D367" s="153"/>
      <c r="E367" s="153"/>
      <c r="F367" s="153"/>
      <c r="G367" s="153"/>
      <c r="H367" s="153"/>
      <c r="I367" s="153"/>
    </row>
    <row r="368" spans="2:9" s="146" customFormat="1" ht="15.75" customHeight="1" x14ac:dyDescent="0.35">
      <c r="B368" s="153"/>
      <c r="C368" s="153"/>
      <c r="D368" s="153"/>
      <c r="E368" s="153"/>
      <c r="F368" s="153"/>
      <c r="G368" s="153"/>
      <c r="H368" s="153"/>
      <c r="I368" s="153"/>
    </row>
    <row r="369" spans="2:9" s="146" customFormat="1" ht="15.75" customHeight="1" x14ac:dyDescent="0.35">
      <c r="B369" s="153"/>
      <c r="C369" s="153"/>
      <c r="D369" s="153"/>
      <c r="E369" s="153"/>
      <c r="F369" s="153"/>
      <c r="G369" s="153"/>
      <c r="H369" s="153"/>
      <c r="I369" s="153"/>
    </row>
    <row r="370" spans="2:9" s="146" customFormat="1" ht="15.75" customHeight="1" x14ac:dyDescent="0.35">
      <c r="B370" s="153"/>
      <c r="C370" s="153"/>
      <c r="D370" s="153"/>
      <c r="E370" s="153"/>
      <c r="F370" s="153"/>
      <c r="G370" s="153"/>
      <c r="H370" s="153"/>
      <c r="I370" s="153"/>
    </row>
    <row r="371" spans="2:9" s="146" customFormat="1" ht="15.75" customHeight="1" x14ac:dyDescent="0.35">
      <c r="B371" s="153"/>
      <c r="C371" s="153"/>
      <c r="D371" s="153"/>
      <c r="E371" s="153"/>
      <c r="F371" s="153"/>
      <c r="G371" s="153"/>
      <c r="H371" s="153"/>
      <c r="I371" s="153"/>
    </row>
    <row r="372" spans="2:9" s="146" customFormat="1" ht="15.75" customHeight="1" x14ac:dyDescent="0.35">
      <c r="B372" s="153"/>
      <c r="C372" s="153"/>
      <c r="D372" s="153"/>
      <c r="E372" s="153"/>
      <c r="F372" s="153"/>
      <c r="G372" s="153"/>
      <c r="H372" s="153"/>
      <c r="I372" s="153"/>
    </row>
    <row r="373" spans="2:9" s="146" customFormat="1" ht="15.75" customHeight="1" x14ac:dyDescent="0.35">
      <c r="B373" s="153"/>
      <c r="C373" s="153"/>
      <c r="D373" s="153"/>
      <c r="E373" s="153"/>
      <c r="F373" s="153"/>
      <c r="G373" s="153"/>
      <c r="H373" s="153"/>
      <c r="I373" s="153"/>
    </row>
    <row r="374" spans="2:9" s="146" customFormat="1" ht="15.75" customHeight="1" x14ac:dyDescent="0.35">
      <c r="B374" s="153"/>
      <c r="C374" s="153"/>
      <c r="D374" s="153"/>
      <c r="E374" s="153"/>
      <c r="F374" s="153"/>
      <c r="G374" s="153"/>
      <c r="H374" s="153"/>
      <c r="I374" s="153"/>
    </row>
    <row r="375" spans="2:9" s="146" customFormat="1" ht="15.75" customHeight="1" x14ac:dyDescent="0.35">
      <c r="B375" s="153"/>
      <c r="C375" s="153"/>
      <c r="D375" s="153"/>
      <c r="E375" s="153"/>
      <c r="F375" s="153"/>
      <c r="G375" s="153"/>
      <c r="H375" s="153"/>
      <c r="I375" s="153"/>
    </row>
    <row r="376" spans="2:9" s="146" customFormat="1" ht="15.75" customHeight="1" x14ac:dyDescent="0.35">
      <c r="B376" s="153"/>
      <c r="C376" s="153"/>
      <c r="D376" s="153"/>
      <c r="E376" s="153"/>
      <c r="F376" s="153"/>
      <c r="G376" s="153"/>
      <c r="H376" s="153"/>
      <c r="I376" s="153"/>
    </row>
    <row r="377" spans="2:9" s="146" customFormat="1" ht="15.75" customHeight="1" x14ac:dyDescent="0.35">
      <c r="B377" s="153"/>
      <c r="C377" s="153"/>
      <c r="D377" s="153"/>
      <c r="E377" s="153"/>
      <c r="F377" s="153"/>
      <c r="G377" s="153"/>
      <c r="H377" s="153"/>
      <c r="I377" s="153"/>
    </row>
    <row r="378" spans="2:9" s="146" customFormat="1" ht="15.75" customHeight="1" x14ac:dyDescent="0.35">
      <c r="B378" s="153"/>
      <c r="C378" s="153"/>
      <c r="D378" s="153"/>
      <c r="E378" s="153"/>
      <c r="F378" s="153"/>
      <c r="G378" s="153"/>
      <c r="H378" s="153"/>
      <c r="I378" s="153"/>
    </row>
    <row r="379" spans="2:9" s="146" customFormat="1" ht="15.75" customHeight="1" x14ac:dyDescent="0.35">
      <c r="B379" s="153"/>
      <c r="C379" s="153"/>
      <c r="D379" s="153"/>
      <c r="E379" s="153"/>
      <c r="F379" s="153"/>
      <c r="G379" s="153"/>
      <c r="H379" s="153"/>
      <c r="I379" s="153"/>
    </row>
    <row r="380" spans="2:9" s="146" customFormat="1" ht="15.75" customHeight="1" x14ac:dyDescent="0.35">
      <c r="B380" s="153"/>
      <c r="C380" s="153"/>
      <c r="D380" s="153"/>
      <c r="E380" s="153"/>
      <c r="F380" s="153"/>
      <c r="G380" s="153"/>
      <c r="H380" s="153"/>
      <c r="I380" s="153"/>
    </row>
    <row r="381" spans="2:9" s="146" customFormat="1" ht="15.75" customHeight="1" x14ac:dyDescent="0.35">
      <c r="B381" s="153"/>
      <c r="C381" s="153"/>
      <c r="D381" s="153"/>
      <c r="E381" s="153"/>
      <c r="F381" s="153"/>
      <c r="G381" s="153"/>
      <c r="H381" s="153"/>
      <c r="I381" s="153"/>
    </row>
    <row r="382" spans="2:9" s="146" customFormat="1" ht="15.75" customHeight="1" x14ac:dyDescent="0.35">
      <c r="B382" s="153"/>
      <c r="C382" s="153"/>
      <c r="D382" s="153"/>
      <c r="E382" s="153"/>
      <c r="F382" s="153"/>
      <c r="G382" s="153"/>
      <c r="H382" s="153"/>
      <c r="I382" s="153"/>
    </row>
    <row r="383" spans="2:9" s="146" customFormat="1" ht="15.75" customHeight="1" x14ac:dyDescent="0.35">
      <c r="B383" s="153"/>
      <c r="C383" s="153"/>
      <c r="D383" s="153"/>
      <c r="E383" s="153"/>
      <c r="F383" s="153"/>
      <c r="G383" s="153"/>
      <c r="H383" s="153"/>
      <c r="I383" s="153"/>
    </row>
    <row r="384" spans="2:9" s="146" customFormat="1" ht="15.75" customHeight="1" x14ac:dyDescent="0.35">
      <c r="B384" s="153"/>
      <c r="C384" s="153"/>
      <c r="D384" s="153"/>
      <c r="E384" s="153"/>
      <c r="F384" s="153"/>
      <c r="G384" s="153"/>
      <c r="H384" s="153"/>
      <c r="I384" s="153"/>
    </row>
    <row r="385" spans="2:9" s="146" customFormat="1" ht="15.75" customHeight="1" x14ac:dyDescent="0.35">
      <c r="B385" s="153"/>
      <c r="C385" s="153"/>
      <c r="D385" s="153"/>
      <c r="E385" s="153"/>
      <c r="F385" s="153"/>
      <c r="G385" s="153"/>
      <c r="H385" s="153"/>
      <c r="I385" s="153"/>
    </row>
    <row r="386" spans="2:9" s="146" customFormat="1" ht="15.75" customHeight="1" x14ac:dyDescent="0.35">
      <c r="B386" s="153"/>
      <c r="C386" s="153"/>
      <c r="D386" s="153"/>
      <c r="E386" s="153"/>
      <c r="F386" s="153"/>
      <c r="G386" s="153"/>
      <c r="H386" s="153"/>
      <c r="I386" s="153"/>
    </row>
    <row r="387" spans="2:9" s="146" customFormat="1" ht="15.75" customHeight="1" x14ac:dyDescent="0.35">
      <c r="B387" s="153"/>
      <c r="C387" s="153"/>
      <c r="D387" s="153"/>
      <c r="E387" s="153"/>
      <c r="F387" s="153"/>
      <c r="G387" s="153"/>
      <c r="H387" s="153"/>
      <c r="I387" s="153"/>
    </row>
    <row r="388" spans="2:9" s="146" customFormat="1" ht="15.75" customHeight="1" x14ac:dyDescent="0.35">
      <c r="B388" s="153"/>
      <c r="C388" s="153"/>
      <c r="D388" s="153"/>
      <c r="E388" s="153"/>
      <c r="F388" s="153"/>
      <c r="G388" s="153"/>
      <c r="H388" s="153"/>
      <c r="I388" s="153"/>
    </row>
    <row r="389" spans="2:9" s="146" customFormat="1" ht="15.75" customHeight="1" x14ac:dyDescent="0.35">
      <c r="B389" s="153"/>
      <c r="C389" s="153"/>
      <c r="D389" s="153"/>
      <c r="E389" s="153"/>
      <c r="F389" s="153"/>
      <c r="G389" s="153"/>
      <c r="H389" s="153"/>
      <c r="I389" s="153"/>
    </row>
    <row r="390" spans="2:9" s="146" customFormat="1" ht="15.75" customHeight="1" x14ac:dyDescent="0.35">
      <c r="B390" s="153"/>
      <c r="C390" s="153"/>
      <c r="D390" s="153"/>
      <c r="E390" s="153"/>
      <c r="F390" s="153"/>
      <c r="G390" s="153"/>
      <c r="H390" s="153"/>
      <c r="I390" s="153"/>
    </row>
    <row r="391" spans="2:9" s="146" customFormat="1" ht="15.75" customHeight="1" x14ac:dyDescent="0.35">
      <c r="B391" s="153"/>
      <c r="C391" s="153"/>
      <c r="D391" s="153"/>
      <c r="E391" s="153"/>
      <c r="F391" s="153"/>
      <c r="G391" s="153"/>
      <c r="H391" s="153"/>
      <c r="I391" s="153"/>
    </row>
    <row r="392" spans="2:9" s="146" customFormat="1" ht="15.75" customHeight="1" x14ac:dyDescent="0.35">
      <c r="B392" s="153"/>
      <c r="C392" s="153"/>
      <c r="D392" s="153"/>
      <c r="E392" s="153"/>
      <c r="F392" s="153"/>
      <c r="G392" s="153"/>
      <c r="H392" s="153"/>
      <c r="I392" s="153"/>
    </row>
    <row r="393" spans="2:9" s="146" customFormat="1" ht="15.75" customHeight="1" x14ac:dyDescent="0.35">
      <c r="B393" s="153"/>
      <c r="C393" s="153"/>
      <c r="D393" s="153"/>
      <c r="E393" s="153"/>
      <c r="F393" s="153"/>
      <c r="G393" s="153"/>
      <c r="H393" s="153"/>
      <c r="I393" s="153"/>
    </row>
    <row r="394" spans="2:9" s="146" customFormat="1" ht="15.75" customHeight="1" x14ac:dyDescent="0.35">
      <c r="B394" s="153"/>
      <c r="C394" s="153"/>
      <c r="D394" s="153"/>
      <c r="E394" s="153"/>
      <c r="F394" s="153"/>
      <c r="G394" s="153"/>
      <c r="H394" s="153"/>
      <c r="I394" s="153"/>
    </row>
    <row r="395" spans="2:9" s="146" customFormat="1" ht="15.75" customHeight="1" x14ac:dyDescent="0.35">
      <c r="B395" s="153"/>
      <c r="C395" s="153"/>
      <c r="D395" s="153"/>
      <c r="E395" s="153"/>
      <c r="F395" s="153"/>
      <c r="G395" s="153"/>
      <c r="H395" s="153"/>
      <c r="I395" s="153"/>
    </row>
    <row r="396" spans="2:9" s="146" customFormat="1" ht="15.75" customHeight="1" x14ac:dyDescent="0.35">
      <c r="B396" s="153"/>
      <c r="C396" s="153"/>
      <c r="D396" s="153"/>
      <c r="E396" s="153"/>
      <c r="F396" s="153"/>
      <c r="G396" s="153"/>
      <c r="H396" s="153"/>
      <c r="I396" s="153"/>
    </row>
    <row r="397" spans="2:9" s="146" customFormat="1" ht="15.75" customHeight="1" x14ac:dyDescent="0.35">
      <c r="B397" s="153"/>
      <c r="C397" s="153"/>
      <c r="D397" s="153"/>
      <c r="E397" s="153"/>
      <c r="F397" s="153"/>
      <c r="G397" s="153"/>
      <c r="H397" s="153"/>
      <c r="I397" s="153"/>
    </row>
    <row r="398" spans="2:9" s="146" customFormat="1" ht="15.75" customHeight="1" x14ac:dyDescent="0.35">
      <c r="B398" s="153"/>
      <c r="C398" s="153"/>
      <c r="D398" s="153"/>
      <c r="E398" s="153"/>
      <c r="F398" s="153"/>
      <c r="G398" s="153"/>
      <c r="H398" s="153"/>
      <c r="I398" s="153"/>
    </row>
    <row r="399" spans="2:9" s="146" customFormat="1" ht="15.75" customHeight="1" x14ac:dyDescent="0.35">
      <c r="B399" s="153"/>
      <c r="C399" s="153"/>
      <c r="D399" s="153"/>
      <c r="E399" s="153"/>
      <c r="F399" s="153"/>
      <c r="G399" s="153"/>
      <c r="H399" s="153"/>
      <c r="I399" s="153"/>
    </row>
    <row r="400" spans="2:9" s="146" customFormat="1" ht="15.75" customHeight="1" x14ac:dyDescent="0.35">
      <c r="B400" s="153"/>
      <c r="C400" s="153"/>
      <c r="D400" s="153"/>
      <c r="E400" s="153"/>
      <c r="F400" s="153"/>
      <c r="G400" s="153"/>
      <c r="H400" s="153"/>
      <c r="I400" s="153"/>
    </row>
    <row r="401" spans="2:9" s="146" customFormat="1" ht="15.75" customHeight="1" x14ac:dyDescent="0.35">
      <c r="B401" s="153"/>
      <c r="C401" s="153"/>
      <c r="D401" s="153"/>
      <c r="E401" s="153"/>
      <c r="F401" s="153"/>
      <c r="G401" s="153"/>
      <c r="H401" s="153"/>
      <c r="I401" s="153"/>
    </row>
    <row r="402" spans="2:9" s="146" customFormat="1" ht="15.75" customHeight="1" x14ac:dyDescent="0.35">
      <c r="B402" s="153"/>
      <c r="C402" s="153"/>
      <c r="D402" s="153"/>
      <c r="E402" s="153"/>
      <c r="F402" s="153"/>
      <c r="G402" s="153"/>
      <c r="H402" s="153"/>
      <c r="I402" s="153"/>
    </row>
    <row r="403" spans="2:9" s="146" customFormat="1" ht="15.75" customHeight="1" x14ac:dyDescent="0.35">
      <c r="B403" s="153"/>
      <c r="C403" s="153"/>
      <c r="D403" s="153"/>
      <c r="E403" s="153"/>
      <c r="F403" s="153"/>
      <c r="G403" s="153"/>
      <c r="H403" s="153"/>
      <c r="I403" s="153"/>
    </row>
    <row r="404" spans="2:9" s="146" customFormat="1" ht="15.75" customHeight="1" x14ac:dyDescent="0.35">
      <c r="B404" s="153"/>
      <c r="C404" s="153"/>
      <c r="D404" s="153"/>
      <c r="E404" s="153"/>
      <c r="F404" s="153"/>
      <c r="G404" s="153"/>
      <c r="H404" s="153"/>
      <c r="I404" s="153"/>
    </row>
    <row r="405" spans="2:9" s="146" customFormat="1" ht="15.75" customHeight="1" x14ac:dyDescent="0.35">
      <c r="B405" s="153"/>
      <c r="C405" s="153"/>
      <c r="D405" s="153"/>
      <c r="E405" s="153"/>
      <c r="F405" s="153"/>
      <c r="G405" s="153"/>
      <c r="H405" s="153"/>
      <c r="I405" s="153"/>
    </row>
    <row r="406" spans="2:9" s="146" customFormat="1" ht="15.75" customHeight="1" x14ac:dyDescent="0.35">
      <c r="B406" s="153"/>
      <c r="C406" s="153"/>
      <c r="D406" s="153"/>
      <c r="E406" s="153"/>
      <c r="F406" s="153"/>
      <c r="G406" s="153"/>
      <c r="H406" s="153"/>
      <c r="I406" s="153"/>
    </row>
    <row r="407" spans="2:9" s="146" customFormat="1" ht="15.75" customHeight="1" x14ac:dyDescent="0.35">
      <c r="B407" s="153"/>
      <c r="C407" s="153"/>
      <c r="D407" s="153"/>
      <c r="E407" s="153"/>
      <c r="F407" s="153"/>
      <c r="G407" s="153"/>
      <c r="H407" s="153"/>
      <c r="I407" s="153"/>
    </row>
    <row r="408" spans="2:9" s="146" customFormat="1" ht="15.75" customHeight="1" x14ac:dyDescent="0.35">
      <c r="B408" s="153"/>
      <c r="C408" s="153"/>
      <c r="D408" s="153"/>
      <c r="E408" s="153"/>
      <c r="F408" s="153"/>
      <c r="G408" s="153"/>
      <c r="H408" s="153"/>
      <c r="I408" s="153"/>
    </row>
    <row r="409" spans="2:9" s="146" customFormat="1" ht="15.75" customHeight="1" x14ac:dyDescent="0.35">
      <c r="B409" s="153"/>
      <c r="C409" s="153"/>
      <c r="D409" s="153"/>
      <c r="E409" s="153"/>
      <c r="F409" s="153"/>
      <c r="G409" s="153"/>
      <c r="H409" s="153"/>
      <c r="I409" s="153"/>
    </row>
    <row r="410" spans="2:9" s="146" customFormat="1" ht="15.75" customHeight="1" x14ac:dyDescent="0.35">
      <c r="B410" s="153"/>
      <c r="C410" s="153"/>
      <c r="D410" s="153"/>
      <c r="E410" s="153"/>
      <c r="F410" s="153"/>
      <c r="G410" s="153"/>
      <c r="H410" s="153"/>
      <c r="I410" s="153"/>
    </row>
    <row r="411" spans="2:9" s="146" customFormat="1" ht="15.75" customHeight="1" x14ac:dyDescent="0.35">
      <c r="B411" s="153"/>
      <c r="C411" s="153"/>
      <c r="D411" s="153"/>
      <c r="E411" s="153"/>
      <c r="F411" s="153"/>
      <c r="G411" s="153"/>
      <c r="H411" s="153"/>
      <c r="I411" s="153"/>
    </row>
    <row r="412" spans="2:9" s="146" customFormat="1" ht="15.75" customHeight="1" x14ac:dyDescent="0.35">
      <c r="B412" s="153"/>
      <c r="C412" s="153"/>
      <c r="D412" s="153"/>
      <c r="E412" s="153"/>
      <c r="F412" s="153"/>
      <c r="G412" s="153"/>
      <c r="H412" s="153"/>
      <c r="I412" s="153"/>
    </row>
    <row r="413" spans="2:9" s="146" customFormat="1" ht="15.75" customHeight="1" x14ac:dyDescent="0.35">
      <c r="B413" s="153"/>
      <c r="C413" s="153"/>
      <c r="D413" s="153"/>
      <c r="E413" s="153"/>
      <c r="F413" s="153"/>
      <c r="G413" s="153"/>
      <c r="H413" s="153"/>
      <c r="I413" s="153"/>
    </row>
    <row r="414" spans="2:9" s="146" customFormat="1" ht="15.75" customHeight="1" x14ac:dyDescent="0.35">
      <c r="B414" s="153"/>
      <c r="C414" s="153"/>
      <c r="D414" s="153"/>
      <c r="E414" s="153"/>
      <c r="F414" s="153"/>
      <c r="G414" s="153"/>
      <c r="H414" s="153"/>
      <c r="I414" s="153"/>
    </row>
    <row r="415" spans="2:9" s="146" customFormat="1" ht="15.75" customHeight="1" x14ac:dyDescent="0.35">
      <c r="B415" s="153"/>
      <c r="C415" s="153"/>
      <c r="D415" s="153"/>
      <c r="E415" s="153"/>
      <c r="F415" s="153"/>
      <c r="G415" s="153"/>
      <c r="H415" s="153"/>
      <c r="I415" s="153"/>
    </row>
    <row r="416" spans="2:9" s="146" customFormat="1" ht="15.75" customHeight="1" x14ac:dyDescent="0.35">
      <c r="B416" s="153"/>
      <c r="C416" s="153"/>
      <c r="D416" s="153"/>
      <c r="E416" s="153"/>
      <c r="F416" s="153"/>
      <c r="G416" s="153"/>
      <c r="H416" s="153"/>
      <c r="I416" s="153"/>
    </row>
    <row r="417" spans="2:9" s="146" customFormat="1" ht="15.75" customHeight="1" x14ac:dyDescent="0.35">
      <c r="B417" s="153"/>
      <c r="C417" s="153"/>
      <c r="D417" s="153"/>
      <c r="E417" s="153"/>
      <c r="F417" s="153"/>
      <c r="G417" s="153"/>
      <c r="H417" s="153"/>
      <c r="I417" s="153"/>
    </row>
    <row r="418" spans="2:9" s="146" customFormat="1" ht="15.75" customHeight="1" x14ac:dyDescent="0.35">
      <c r="B418" s="153"/>
      <c r="C418" s="153"/>
      <c r="D418" s="153"/>
      <c r="E418" s="153"/>
      <c r="F418" s="153"/>
      <c r="G418" s="153"/>
      <c r="H418" s="153"/>
      <c r="I418" s="153"/>
    </row>
    <row r="419" spans="2:9" s="146" customFormat="1" ht="15.75" customHeight="1" x14ac:dyDescent="0.35">
      <c r="B419" s="153"/>
      <c r="C419" s="153"/>
      <c r="D419" s="153"/>
      <c r="E419" s="153"/>
      <c r="F419" s="153"/>
      <c r="G419" s="153"/>
      <c r="H419" s="153"/>
      <c r="I419" s="153"/>
    </row>
    <row r="420" spans="2:9" s="146" customFormat="1" ht="15.75" customHeight="1" x14ac:dyDescent="0.35">
      <c r="B420" s="153"/>
      <c r="C420" s="153"/>
      <c r="D420" s="153"/>
      <c r="E420" s="153"/>
      <c r="F420" s="153"/>
      <c r="G420" s="153"/>
      <c r="H420" s="153"/>
      <c r="I420" s="153"/>
    </row>
    <row r="421" spans="2:9" s="146" customFormat="1" ht="15.75" customHeight="1" x14ac:dyDescent="0.35">
      <c r="B421" s="153"/>
      <c r="C421" s="153"/>
      <c r="D421" s="153"/>
      <c r="E421" s="153"/>
      <c r="F421" s="153"/>
      <c r="G421" s="153"/>
      <c r="H421" s="153"/>
      <c r="I421" s="153"/>
    </row>
    <row r="422" spans="2:9" s="146" customFormat="1" ht="15.75" customHeight="1" x14ac:dyDescent="0.35">
      <c r="B422" s="153"/>
      <c r="C422" s="153"/>
      <c r="D422" s="153"/>
      <c r="E422" s="153"/>
      <c r="F422" s="153"/>
      <c r="G422" s="153"/>
      <c r="H422" s="153"/>
      <c r="I422" s="153"/>
    </row>
    <row r="423" spans="2:9" s="146" customFormat="1" ht="15.75" customHeight="1" x14ac:dyDescent="0.35">
      <c r="B423" s="153"/>
      <c r="C423" s="153"/>
      <c r="D423" s="153"/>
      <c r="E423" s="153"/>
      <c r="F423" s="153"/>
      <c r="G423" s="153"/>
      <c r="H423" s="153"/>
      <c r="I423" s="153"/>
    </row>
    <row r="424" spans="2:9" s="146" customFormat="1" ht="15.75" customHeight="1" x14ac:dyDescent="0.35">
      <c r="B424" s="153"/>
      <c r="C424" s="153"/>
      <c r="D424" s="153"/>
      <c r="E424" s="153"/>
      <c r="F424" s="153"/>
      <c r="G424" s="153"/>
      <c r="H424" s="153"/>
      <c r="I424" s="153"/>
    </row>
    <row r="425" spans="2:9" s="146" customFormat="1" ht="15.75" customHeight="1" x14ac:dyDescent="0.35">
      <c r="B425" s="153"/>
      <c r="C425" s="153"/>
      <c r="D425" s="153"/>
      <c r="E425" s="153"/>
      <c r="F425" s="153"/>
      <c r="G425" s="153"/>
      <c r="H425" s="153"/>
      <c r="I425" s="153"/>
    </row>
    <row r="426" spans="2:9" s="146" customFormat="1" ht="15.75" customHeight="1" x14ac:dyDescent="0.35">
      <c r="B426" s="153"/>
      <c r="C426" s="153"/>
      <c r="D426" s="153"/>
      <c r="E426" s="153"/>
      <c r="F426" s="153"/>
      <c r="G426" s="153"/>
      <c r="H426" s="153"/>
      <c r="I426" s="153"/>
    </row>
    <row r="427" spans="2:9" s="146" customFormat="1" ht="15.75" customHeight="1" x14ac:dyDescent="0.35">
      <c r="B427" s="153"/>
      <c r="C427" s="153"/>
      <c r="D427" s="153"/>
      <c r="E427" s="153"/>
      <c r="F427" s="153"/>
      <c r="G427" s="153"/>
      <c r="H427" s="153"/>
      <c r="I427" s="153"/>
    </row>
    <row r="428" spans="2:9" s="146" customFormat="1" ht="15.75" customHeight="1" x14ac:dyDescent="0.35">
      <c r="B428" s="153"/>
      <c r="C428" s="153"/>
      <c r="D428" s="153"/>
      <c r="E428" s="153"/>
      <c r="F428" s="153"/>
      <c r="G428" s="153"/>
      <c r="H428" s="153"/>
      <c r="I428" s="153"/>
    </row>
    <row r="429" spans="2:9" s="146" customFormat="1" ht="15.75" customHeight="1" x14ac:dyDescent="0.35">
      <c r="B429" s="153"/>
      <c r="C429" s="153"/>
      <c r="D429" s="153"/>
      <c r="E429" s="153"/>
      <c r="F429" s="153"/>
      <c r="G429" s="153"/>
      <c r="H429" s="153"/>
      <c r="I429" s="153"/>
    </row>
    <row r="430" spans="2:9" s="146" customFormat="1" ht="15.75" customHeight="1" x14ac:dyDescent="0.35">
      <c r="B430" s="153"/>
      <c r="C430" s="153"/>
      <c r="D430" s="153"/>
      <c r="E430" s="153"/>
      <c r="F430" s="153"/>
      <c r="G430" s="153"/>
      <c r="H430" s="153"/>
      <c r="I430" s="153"/>
    </row>
    <row r="431" spans="2:9" s="146" customFormat="1" ht="15.75" customHeight="1" x14ac:dyDescent="0.35">
      <c r="B431" s="153"/>
      <c r="C431" s="153"/>
      <c r="D431" s="153"/>
      <c r="E431" s="153"/>
      <c r="F431" s="153"/>
      <c r="G431" s="153"/>
      <c r="H431" s="153"/>
      <c r="I431" s="153"/>
    </row>
    <row r="432" spans="2:9" s="146" customFormat="1" ht="15.75" customHeight="1" x14ac:dyDescent="0.35">
      <c r="B432" s="153"/>
      <c r="C432" s="153"/>
      <c r="D432" s="153"/>
      <c r="E432" s="153"/>
      <c r="F432" s="153"/>
      <c r="G432" s="153"/>
      <c r="H432" s="153"/>
      <c r="I432" s="153"/>
    </row>
    <row r="433" spans="2:9" s="146" customFormat="1" ht="15.75" customHeight="1" x14ac:dyDescent="0.35">
      <c r="B433" s="153"/>
      <c r="C433" s="153"/>
      <c r="D433" s="153"/>
      <c r="E433" s="153"/>
      <c r="F433" s="153"/>
      <c r="G433" s="153"/>
      <c r="H433" s="153"/>
      <c r="I433" s="153"/>
    </row>
    <row r="434" spans="2:9" s="146" customFormat="1" ht="15.75" customHeight="1" x14ac:dyDescent="0.35">
      <c r="B434" s="153"/>
      <c r="C434" s="153"/>
      <c r="D434" s="153"/>
      <c r="E434" s="153"/>
      <c r="F434" s="153"/>
      <c r="G434" s="153"/>
      <c r="H434" s="153"/>
      <c r="I434" s="153"/>
    </row>
    <row r="435" spans="2:9" s="146" customFormat="1" ht="15.75" customHeight="1" x14ac:dyDescent="0.35">
      <c r="B435" s="153"/>
      <c r="C435" s="153"/>
      <c r="D435" s="153"/>
      <c r="E435" s="153"/>
      <c r="F435" s="153"/>
      <c r="G435" s="153"/>
      <c r="H435" s="153"/>
      <c r="I435" s="153"/>
    </row>
    <row r="436" spans="2:9" s="146" customFormat="1" ht="15.75" customHeight="1" x14ac:dyDescent="0.35">
      <c r="B436" s="153"/>
      <c r="C436" s="153"/>
      <c r="D436" s="153"/>
      <c r="E436" s="153"/>
      <c r="F436" s="153"/>
      <c r="G436" s="153"/>
      <c r="H436" s="153"/>
      <c r="I436" s="153"/>
    </row>
    <row r="437" spans="2:9" s="146" customFormat="1" ht="15.75" customHeight="1" x14ac:dyDescent="0.35">
      <c r="B437" s="153"/>
      <c r="C437" s="153"/>
      <c r="D437" s="153"/>
      <c r="E437" s="153"/>
      <c r="F437" s="153"/>
      <c r="G437" s="153"/>
      <c r="H437" s="153"/>
      <c r="I437" s="153"/>
    </row>
    <row r="438" spans="2:9" s="146" customFormat="1" ht="15.75" customHeight="1" x14ac:dyDescent="0.35">
      <c r="B438" s="153"/>
      <c r="C438" s="153"/>
      <c r="D438" s="153"/>
      <c r="E438" s="153"/>
      <c r="F438" s="153"/>
      <c r="G438" s="153"/>
      <c r="H438" s="153"/>
      <c r="I438" s="153"/>
    </row>
    <row r="439" spans="2:9" s="146" customFormat="1" ht="15.75" customHeight="1" x14ac:dyDescent="0.35">
      <c r="B439" s="153"/>
      <c r="C439" s="153"/>
      <c r="D439" s="153"/>
      <c r="E439" s="153"/>
      <c r="F439" s="153"/>
      <c r="G439" s="153"/>
      <c r="H439" s="153"/>
      <c r="I439" s="153"/>
    </row>
    <row r="440" spans="2:9" s="146" customFormat="1" ht="15.75" customHeight="1" x14ac:dyDescent="0.35">
      <c r="B440" s="153"/>
      <c r="C440" s="153"/>
      <c r="D440" s="153"/>
      <c r="E440" s="153"/>
      <c r="F440" s="153"/>
      <c r="G440" s="153"/>
      <c r="H440" s="153"/>
      <c r="I440" s="153"/>
    </row>
    <row r="441" spans="2:9" s="146" customFormat="1" ht="15.75" customHeight="1" x14ac:dyDescent="0.35">
      <c r="B441" s="153"/>
      <c r="C441" s="153"/>
      <c r="D441" s="153"/>
      <c r="E441" s="153"/>
      <c r="F441" s="153"/>
      <c r="G441" s="153"/>
      <c r="H441" s="153"/>
      <c r="I441" s="153"/>
    </row>
    <row r="442" spans="2:9" s="146" customFormat="1" ht="15.75" customHeight="1" x14ac:dyDescent="0.35">
      <c r="B442" s="153"/>
      <c r="C442" s="153"/>
      <c r="D442" s="153"/>
      <c r="E442" s="153"/>
      <c r="F442" s="153"/>
      <c r="G442" s="153"/>
      <c r="H442" s="153"/>
      <c r="I442" s="153"/>
    </row>
    <row r="443" spans="2:9" s="146" customFormat="1" ht="15.75" customHeight="1" x14ac:dyDescent="0.35">
      <c r="B443" s="153"/>
      <c r="C443" s="153"/>
      <c r="D443" s="153"/>
      <c r="E443" s="153"/>
      <c r="F443" s="153"/>
      <c r="G443" s="153"/>
      <c r="H443" s="153"/>
      <c r="I443" s="153"/>
    </row>
    <row r="444" spans="2:9" s="146" customFormat="1" ht="15.75" customHeight="1" x14ac:dyDescent="0.35">
      <c r="B444" s="153"/>
      <c r="C444" s="153"/>
      <c r="D444" s="153"/>
      <c r="E444" s="153"/>
      <c r="F444" s="153"/>
      <c r="G444" s="153"/>
      <c r="H444" s="153"/>
      <c r="I444" s="153"/>
    </row>
    <row r="445" spans="2:9" s="146" customFormat="1" ht="15.75" customHeight="1" x14ac:dyDescent="0.35">
      <c r="B445" s="153"/>
      <c r="C445" s="153"/>
      <c r="D445" s="153"/>
      <c r="E445" s="153"/>
      <c r="F445" s="153"/>
      <c r="G445" s="153"/>
      <c r="H445" s="153"/>
      <c r="I445" s="153"/>
    </row>
    <row r="446" spans="2:9" s="146" customFormat="1" ht="15.75" customHeight="1" x14ac:dyDescent="0.35">
      <c r="B446" s="153"/>
      <c r="C446" s="153"/>
      <c r="D446" s="153"/>
      <c r="E446" s="153"/>
      <c r="F446" s="153"/>
      <c r="G446" s="153"/>
      <c r="H446" s="153"/>
      <c r="I446" s="153"/>
    </row>
    <row r="447" spans="2:9" s="146" customFormat="1" ht="15.75" customHeight="1" x14ac:dyDescent="0.35">
      <c r="B447" s="153"/>
      <c r="C447" s="153"/>
      <c r="D447" s="153"/>
      <c r="E447" s="153"/>
      <c r="F447" s="153"/>
      <c r="G447" s="153"/>
      <c r="H447" s="153"/>
      <c r="I447" s="153"/>
    </row>
    <row r="448" spans="2:9" s="146" customFormat="1" ht="15.75" customHeight="1" x14ac:dyDescent="0.35">
      <c r="B448" s="153"/>
      <c r="C448" s="153"/>
      <c r="D448" s="153"/>
      <c r="E448" s="153"/>
      <c r="F448" s="153"/>
      <c r="G448" s="153"/>
      <c r="H448" s="153"/>
      <c r="I448" s="153"/>
    </row>
    <row r="449" spans="2:9" s="146" customFormat="1" ht="15.75" customHeight="1" x14ac:dyDescent="0.35">
      <c r="B449" s="153"/>
      <c r="C449" s="153"/>
      <c r="D449" s="153"/>
      <c r="E449" s="153"/>
      <c r="F449" s="153"/>
      <c r="G449" s="153"/>
      <c r="H449" s="153"/>
      <c r="I449" s="153"/>
    </row>
    <row r="450" spans="2:9" s="146" customFormat="1" ht="15.75" customHeight="1" x14ac:dyDescent="0.35">
      <c r="B450" s="153"/>
      <c r="C450" s="153"/>
      <c r="D450" s="153"/>
      <c r="E450" s="153"/>
      <c r="F450" s="153"/>
      <c r="G450" s="153"/>
      <c r="H450" s="153"/>
      <c r="I450" s="153"/>
    </row>
    <row r="451" spans="2:9" s="146" customFormat="1" ht="15.75" customHeight="1" x14ac:dyDescent="0.35">
      <c r="B451" s="153"/>
      <c r="C451" s="153"/>
      <c r="D451" s="153"/>
      <c r="E451" s="153"/>
      <c r="F451" s="153"/>
      <c r="G451" s="153"/>
      <c r="H451" s="153"/>
      <c r="I451" s="153"/>
    </row>
    <row r="452" spans="2:9" s="146" customFormat="1" ht="15.75" customHeight="1" x14ac:dyDescent="0.35">
      <c r="B452" s="153"/>
      <c r="C452" s="153"/>
      <c r="D452" s="153"/>
      <c r="E452" s="153"/>
      <c r="F452" s="153"/>
      <c r="G452" s="153"/>
      <c r="H452" s="153"/>
      <c r="I452" s="153"/>
    </row>
    <row r="453" spans="2:9" s="146" customFormat="1" ht="15.75" customHeight="1" x14ac:dyDescent="0.35">
      <c r="B453" s="153"/>
      <c r="C453" s="153"/>
      <c r="D453" s="153"/>
      <c r="E453" s="153"/>
      <c r="F453" s="153"/>
      <c r="G453" s="153"/>
      <c r="H453" s="153"/>
      <c r="I453" s="153"/>
    </row>
    <row r="454" spans="2:9" s="146" customFormat="1" ht="15.75" customHeight="1" x14ac:dyDescent="0.35">
      <c r="B454" s="153"/>
      <c r="C454" s="153"/>
      <c r="D454" s="153"/>
      <c r="E454" s="153"/>
      <c r="F454" s="153"/>
      <c r="G454" s="153"/>
      <c r="H454" s="153"/>
      <c r="I454" s="153"/>
    </row>
    <row r="455" spans="2:9" s="146" customFormat="1" ht="15.75" customHeight="1" x14ac:dyDescent="0.35">
      <c r="B455" s="153"/>
      <c r="C455" s="153"/>
      <c r="D455" s="153"/>
      <c r="E455" s="153"/>
      <c r="F455" s="153"/>
      <c r="G455" s="153"/>
      <c r="H455" s="153"/>
      <c r="I455" s="153"/>
    </row>
    <row r="456" spans="2:9" s="146" customFormat="1" ht="15.75" customHeight="1" x14ac:dyDescent="0.35">
      <c r="B456" s="153"/>
      <c r="C456" s="153"/>
      <c r="D456" s="153"/>
      <c r="E456" s="153"/>
      <c r="F456" s="153"/>
      <c r="G456" s="153"/>
      <c r="H456" s="153"/>
      <c r="I456" s="153"/>
    </row>
    <row r="457" spans="2:9" s="146" customFormat="1" ht="15.75" customHeight="1" x14ac:dyDescent="0.35">
      <c r="B457" s="153"/>
      <c r="C457" s="153"/>
      <c r="D457" s="153"/>
      <c r="E457" s="153"/>
      <c r="F457" s="153"/>
      <c r="G457" s="153"/>
      <c r="H457" s="153"/>
      <c r="I457" s="153"/>
    </row>
    <row r="458" spans="2:9" s="146" customFormat="1" ht="15.75" customHeight="1" x14ac:dyDescent="0.35">
      <c r="B458" s="153"/>
      <c r="C458" s="153"/>
      <c r="D458" s="153"/>
      <c r="E458" s="153"/>
      <c r="F458" s="153"/>
      <c r="G458" s="153"/>
      <c r="H458" s="153"/>
      <c r="I458" s="153"/>
    </row>
    <row r="459" spans="2:9" s="146" customFormat="1" ht="15.75" customHeight="1" x14ac:dyDescent="0.35">
      <c r="B459" s="153"/>
      <c r="C459" s="153"/>
      <c r="D459" s="153"/>
      <c r="E459" s="153"/>
      <c r="F459" s="153"/>
      <c r="G459" s="153"/>
      <c r="H459" s="153"/>
      <c r="I459" s="153"/>
    </row>
    <row r="460" spans="2:9" s="146" customFormat="1" ht="15.75" customHeight="1" x14ac:dyDescent="0.35">
      <c r="B460" s="153"/>
      <c r="C460" s="153"/>
      <c r="D460" s="153"/>
      <c r="E460" s="153"/>
      <c r="F460" s="153"/>
      <c r="G460" s="153"/>
      <c r="H460" s="153"/>
      <c r="I460" s="153"/>
    </row>
    <row r="461" spans="2:9" s="146" customFormat="1" ht="15.75" customHeight="1" x14ac:dyDescent="0.35">
      <c r="B461" s="153"/>
      <c r="C461" s="153"/>
      <c r="D461" s="153"/>
      <c r="E461" s="153"/>
      <c r="F461" s="153"/>
      <c r="G461" s="153"/>
      <c r="H461" s="153"/>
      <c r="I461" s="153"/>
    </row>
    <row r="462" spans="2:9" s="146" customFormat="1" ht="15.75" customHeight="1" x14ac:dyDescent="0.35">
      <c r="B462" s="153"/>
      <c r="C462" s="153"/>
      <c r="D462" s="153"/>
      <c r="E462" s="153"/>
      <c r="F462" s="153"/>
      <c r="G462" s="153"/>
      <c r="H462" s="153"/>
      <c r="I462" s="153"/>
    </row>
    <row r="463" spans="2:9" s="146" customFormat="1" ht="15.75" customHeight="1" x14ac:dyDescent="0.35">
      <c r="B463" s="153"/>
      <c r="C463" s="153"/>
      <c r="D463" s="153"/>
      <c r="E463" s="153"/>
      <c r="F463" s="153"/>
      <c r="G463" s="153"/>
      <c r="H463" s="153"/>
      <c r="I463" s="153"/>
    </row>
    <row r="464" spans="2:9" s="146" customFormat="1" ht="15.75" customHeight="1" x14ac:dyDescent="0.35">
      <c r="B464" s="153"/>
      <c r="C464" s="153"/>
      <c r="D464" s="153"/>
      <c r="E464" s="153"/>
      <c r="F464" s="153"/>
      <c r="G464" s="153"/>
      <c r="H464" s="153"/>
      <c r="I464" s="153"/>
    </row>
    <row r="465" spans="2:9" s="146" customFormat="1" ht="15.75" customHeight="1" x14ac:dyDescent="0.35">
      <c r="B465" s="153"/>
      <c r="C465" s="153"/>
      <c r="D465" s="153"/>
      <c r="E465" s="153"/>
      <c r="F465" s="153"/>
      <c r="G465" s="153"/>
      <c r="H465" s="153"/>
      <c r="I465" s="153"/>
    </row>
    <row r="466" spans="2:9" s="146" customFormat="1" ht="15.75" customHeight="1" x14ac:dyDescent="0.35">
      <c r="B466" s="153"/>
      <c r="C466" s="153"/>
      <c r="D466" s="153"/>
      <c r="E466" s="153"/>
      <c r="F466" s="153"/>
      <c r="G466" s="153"/>
      <c r="H466" s="153"/>
      <c r="I466" s="153"/>
    </row>
    <row r="467" spans="2:9" s="146" customFormat="1" ht="15.75" customHeight="1" x14ac:dyDescent="0.35">
      <c r="B467" s="153"/>
      <c r="C467" s="153"/>
      <c r="D467" s="153"/>
      <c r="E467" s="153"/>
      <c r="F467" s="153"/>
      <c r="G467" s="153"/>
      <c r="H467" s="153"/>
      <c r="I467" s="153"/>
    </row>
    <row r="468" spans="2:9" s="146" customFormat="1" ht="15.75" customHeight="1" x14ac:dyDescent="0.35">
      <c r="B468" s="153"/>
      <c r="C468" s="153"/>
      <c r="D468" s="153"/>
      <c r="E468" s="153"/>
      <c r="F468" s="153"/>
      <c r="G468" s="153"/>
      <c r="H468" s="153"/>
      <c r="I468" s="153"/>
    </row>
    <row r="469" spans="2:9" s="146" customFormat="1" ht="15.75" customHeight="1" x14ac:dyDescent="0.35">
      <c r="B469" s="153"/>
      <c r="C469" s="153"/>
      <c r="D469" s="153"/>
      <c r="E469" s="153"/>
      <c r="F469" s="153"/>
      <c r="G469" s="153"/>
      <c r="H469" s="153"/>
      <c r="I469" s="153"/>
    </row>
    <row r="470" spans="2:9" s="146" customFormat="1" ht="15.75" customHeight="1" x14ac:dyDescent="0.35">
      <c r="B470" s="153"/>
      <c r="C470" s="153"/>
      <c r="D470" s="153"/>
      <c r="E470" s="153"/>
      <c r="F470" s="153"/>
      <c r="G470" s="153"/>
      <c r="H470" s="153"/>
      <c r="I470" s="153"/>
    </row>
    <row r="471" spans="2:9" s="146" customFormat="1" ht="15.75" customHeight="1" x14ac:dyDescent="0.35">
      <c r="B471" s="153"/>
      <c r="C471" s="153"/>
      <c r="D471" s="153"/>
      <c r="E471" s="153"/>
      <c r="F471" s="153"/>
      <c r="G471" s="153"/>
      <c r="H471" s="153"/>
      <c r="I471" s="153"/>
    </row>
    <row r="472" spans="2:9" s="146" customFormat="1" ht="15.75" customHeight="1" x14ac:dyDescent="0.35">
      <c r="B472" s="153"/>
      <c r="C472" s="153"/>
      <c r="D472" s="153"/>
      <c r="E472" s="153"/>
      <c r="F472" s="153"/>
      <c r="G472" s="153"/>
      <c r="H472" s="153"/>
      <c r="I472" s="153"/>
    </row>
    <row r="473" spans="2:9" s="146" customFormat="1" ht="15.75" customHeight="1" x14ac:dyDescent="0.35">
      <c r="B473" s="153"/>
      <c r="C473" s="153"/>
      <c r="D473" s="153"/>
      <c r="E473" s="153"/>
      <c r="F473" s="153"/>
      <c r="G473" s="153"/>
      <c r="H473" s="153"/>
      <c r="I473" s="153"/>
    </row>
    <row r="474" spans="2:9" s="146" customFormat="1" ht="15.75" customHeight="1" x14ac:dyDescent="0.35">
      <c r="B474" s="153"/>
      <c r="C474" s="153"/>
      <c r="D474" s="153"/>
      <c r="E474" s="153"/>
      <c r="F474" s="153"/>
      <c r="G474" s="153"/>
      <c r="H474" s="153"/>
      <c r="I474" s="153"/>
    </row>
    <row r="475" spans="2:9" s="146" customFormat="1" ht="15.75" customHeight="1" x14ac:dyDescent="0.35">
      <c r="B475" s="153"/>
      <c r="C475" s="153"/>
      <c r="D475" s="153"/>
      <c r="E475" s="153"/>
      <c r="F475" s="153"/>
      <c r="G475" s="153"/>
      <c r="H475" s="153"/>
      <c r="I475" s="153"/>
    </row>
    <row r="476" spans="2:9" s="146" customFormat="1" ht="15.75" customHeight="1" x14ac:dyDescent="0.35">
      <c r="B476" s="153"/>
      <c r="C476" s="153"/>
      <c r="D476" s="153"/>
      <c r="E476" s="153"/>
      <c r="F476" s="153"/>
      <c r="G476" s="153"/>
      <c r="H476" s="153"/>
      <c r="I476" s="153"/>
    </row>
    <row r="477" spans="2:9" s="146" customFormat="1" ht="15.75" customHeight="1" x14ac:dyDescent="0.35">
      <c r="B477" s="153"/>
      <c r="C477" s="153"/>
      <c r="D477" s="153"/>
      <c r="E477" s="153"/>
      <c r="F477" s="153"/>
      <c r="G477" s="153"/>
      <c r="H477" s="153"/>
      <c r="I477" s="153"/>
    </row>
    <row r="478" spans="2:9" s="146" customFormat="1" ht="15.75" customHeight="1" x14ac:dyDescent="0.35">
      <c r="B478" s="153"/>
      <c r="C478" s="153"/>
      <c r="D478" s="153"/>
      <c r="E478" s="153"/>
      <c r="F478" s="153"/>
      <c r="G478" s="153"/>
      <c r="H478" s="153"/>
      <c r="I478" s="153"/>
    </row>
    <row r="479" spans="2:9" s="146" customFormat="1" ht="15.75" customHeight="1" x14ac:dyDescent="0.35">
      <c r="B479" s="153"/>
      <c r="C479" s="153"/>
      <c r="D479" s="153"/>
      <c r="E479" s="153"/>
      <c r="F479" s="153"/>
      <c r="G479" s="153"/>
      <c r="H479" s="153"/>
      <c r="I479" s="153"/>
    </row>
    <row r="480" spans="2:9" s="146" customFormat="1" ht="15.75" customHeight="1" x14ac:dyDescent="0.35">
      <c r="B480" s="153"/>
      <c r="C480" s="153"/>
      <c r="D480" s="153"/>
      <c r="E480" s="153"/>
      <c r="F480" s="153"/>
      <c r="G480" s="153"/>
      <c r="H480" s="153"/>
      <c r="I480" s="153"/>
    </row>
    <row r="481" spans="2:9" s="146" customFormat="1" ht="15.75" customHeight="1" x14ac:dyDescent="0.35">
      <c r="B481" s="153"/>
      <c r="C481" s="153"/>
      <c r="D481" s="153"/>
      <c r="E481" s="153"/>
      <c r="F481" s="153"/>
      <c r="G481" s="153"/>
      <c r="H481" s="153"/>
      <c r="I481" s="153"/>
    </row>
    <row r="482" spans="2:9" s="146" customFormat="1" ht="15.75" customHeight="1" x14ac:dyDescent="0.35">
      <c r="B482" s="153"/>
      <c r="C482" s="153"/>
      <c r="D482" s="153"/>
      <c r="E482" s="153"/>
      <c r="F482" s="153"/>
      <c r="G482" s="153"/>
      <c r="H482" s="153"/>
      <c r="I482" s="153"/>
    </row>
    <row r="483" spans="2:9" s="146" customFormat="1" ht="15.75" customHeight="1" x14ac:dyDescent="0.35">
      <c r="B483" s="153"/>
      <c r="C483" s="153"/>
      <c r="D483" s="153"/>
      <c r="E483" s="153"/>
      <c r="F483" s="153"/>
      <c r="G483" s="153"/>
      <c r="H483" s="153"/>
      <c r="I483" s="153"/>
    </row>
    <row r="484" spans="2:9" s="146" customFormat="1" ht="15.75" customHeight="1" x14ac:dyDescent="0.35">
      <c r="B484" s="153"/>
      <c r="C484" s="153"/>
      <c r="D484" s="153"/>
      <c r="E484" s="153"/>
      <c r="F484" s="153"/>
      <c r="G484" s="153"/>
      <c r="H484" s="153"/>
      <c r="I484" s="153"/>
    </row>
    <row r="485" spans="2:9" s="146" customFormat="1" ht="15.75" customHeight="1" x14ac:dyDescent="0.35">
      <c r="B485" s="153"/>
      <c r="C485" s="153"/>
      <c r="D485" s="153"/>
      <c r="E485" s="153"/>
      <c r="F485" s="153"/>
      <c r="G485" s="153"/>
      <c r="H485" s="153"/>
      <c r="I485" s="153"/>
    </row>
    <row r="486" spans="2:9" s="146" customFormat="1" ht="15.75" customHeight="1" x14ac:dyDescent="0.35">
      <c r="B486" s="153"/>
      <c r="C486" s="153"/>
      <c r="D486" s="153"/>
      <c r="E486" s="153"/>
      <c r="F486" s="153"/>
      <c r="G486" s="153"/>
      <c r="H486" s="153"/>
      <c r="I486" s="153"/>
    </row>
    <row r="487" spans="2:9" s="146" customFormat="1" ht="15.75" customHeight="1" x14ac:dyDescent="0.35">
      <c r="B487" s="153"/>
      <c r="C487" s="153"/>
      <c r="D487" s="153"/>
      <c r="E487" s="153"/>
      <c r="F487" s="153"/>
      <c r="G487" s="153"/>
      <c r="H487" s="153"/>
      <c r="I487" s="153"/>
    </row>
    <row r="488" spans="2:9" s="146" customFormat="1" ht="15.75" customHeight="1" x14ac:dyDescent="0.35">
      <c r="B488" s="153"/>
      <c r="C488" s="153"/>
      <c r="D488" s="153"/>
      <c r="E488" s="153"/>
      <c r="F488" s="153"/>
      <c r="G488" s="153"/>
      <c r="H488" s="153"/>
      <c r="I488" s="153"/>
    </row>
    <row r="489" spans="2:9" s="146" customFormat="1" ht="15.75" customHeight="1" x14ac:dyDescent="0.35">
      <c r="B489" s="153"/>
      <c r="C489" s="153"/>
      <c r="D489" s="153"/>
      <c r="E489" s="153"/>
      <c r="F489" s="153"/>
      <c r="G489" s="153"/>
      <c r="H489" s="153"/>
      <c r="I489" s="153"/>
    </row>
    <row r="490" spans="2:9" s="146" customFormat="1" ht="15.75" customHeight="1" x14ac:dyDescent="0.35">
      <c r="B490" s="153"/>
      <c r="C490" s="153"/>
      <c r="D490" s="153"/>
      <c r="E490" s="153"/>
      <c r="F490" s="153"/>
      <c r="G490" s="153"/>
      <c r="H490" s="153"/>
      <c r="I490" s="153"/>
    </row>
    <row r="491" spans="2:9" s="146" customFormat="1" ht="15.75" customHeight="1" x14ac:dyDescent="0.35">
      <c r="B491" s="153"/>
      <c r="C491" s="153"/>
      <c r="D491" s="153"/>
      <c r="E491" s="153"/>
      <c r="F491" s="153"/>
      <c r="G491" s="153"/>
      <c r="H491" s="153"/>
      <c r="I491" s="153"/>
    </row>
    <row r="492" spans="2:9" s="146" customFormat="1" ht="15.75" customHeight="1" x14ac:dyDescent="0.35">
      <c r="B492" s="153"/>
      <c r="C492" s="153"/>
      <c r="D492" s="153"/>
      <c r="E492" s="153"/>
      <c r="F492" s="153"/>
      <c r="G492" s="153"/>
      <c r="H492" s="153"/>
      <c r="I492" s="153"/>
    </row>
    <row r="493" spans="2:9" s="146" customFormat="1" ht="15.75" customHeight="1" x14ac:dyDescent="0.35">
      <c r="B493" s="153"/>
      <c r="C493" s="153"/>
      <c r="D493" s="153"/>
      <c r="E493" s="153"/>
      <c r="F493" s="153"/>
      <c r="G493" s="153"/>
      <c r="H493" s="153"/>
      <c r="I493" s="153"/>
    </row>
    <row r="494" spans="2:9" s="146" customFormat="1" ht="15.75" customHeight="1" x14ac:dyDescent="0.35">
      <c r="B494" s="153"/>
      <c r="C494" s="153"/>
      <c r="D494" s="153"/>
      <c r="E494" s="153"/>
      <c r="F494" s="153"/>
      <c r="G494" s="153"/>
      <c r="H494" s="153"/>
      <c r="I494" s="153"/>
    </row>
    <row r="495" spans="2:9" s="146" customFormat="1" ht="15.75" customHeight="1" x14ac:dyDescent="0.35">
      <c r="B495" s="153"/>
      <c r="C495" s="153"/>
      <c r="D495" s="153"/>
      <c r="E495" s="153"/>
      <c r="F495" s="153"/>
      <c r="G495" s="153"/>
      <c r="H495" s="153"/>
      <c r="I495" s="153"/>
    </row>
    <row r="496" spans="2:9" s="146" customFormat="1" ht="15.75" customHeight="1" x14ac:dyDescent="0.35">
      <c r="B496" s="153"/>
      <c r="C496" s="153"/>
      <c r="D496" s="153"/>
      <c r="E496" s="153"/>
      <c r="F496" s="153"/>
      <c r="G496" s="153"/>
      <c r="H496" s="153"/>
      <c r="I496" s="153"/>
    </row>
    <row r="497" spans="2:9" s="146" customFormat="1" ht="15.75" customHeight="1" x14ac:dyDescent="0.35">
      <c r="B497" s="153"/>
      <c r="C497" s="153"/>
      <c r="D497" s="153"/>
      <c r="E497" s="153"/>
      <c r="F497" s="153"/>
      <c r="G497" s="153"/>
      <c r="H497" s="153"/>
      <c r="I497" s="153"/>
    </row>
    <row r="498" spans="2:9" s="146" customFormat="1" ht="15.75" customHeight="1" x14ac:dyDescent="0.35">
      <c r="B498" s="153"/>
      <c r="C498" s="153"/>
      <c r="D498" s="153"/>
      <c r="E498" s="153"/>
      <c r="F498" s="153"/>
      <c r="G498" s="153"/>
      <c r="H498" s="153"/>
      <c r="I498" s="153"/>
    </row>
    <row r="499" spans="2:9" s="146" customFormat="1" ht="15.75" customHeight="1" x14ac:dyDescent="0.35">
      <c r="B499" s="153"/>
      <c r="C499" s="153"/>
      <c r="D499" s="153"/>
      <c r="E499" s="153"/>
      <c r="F499" s="153"/>
      <c r="G499" s="153"/>
      <c r="H499" s="153"/>
      <c r="I499" s="153"/>
    </row>
    <row r="500" spans="2:9" s="146" customFormat="1" ht="15.75" customHeight="1" x14ac:dyDescent="0.35">
      <c r="B500" s="153"/>
      <c r="C500" s="153"/>
      <c r="D500" s="153"/>
      <c r="E500" s="153"/>
      <c r="F500" s="153"/>
      <c r="G500" s="153"/>
      <c r="H500" s="153"/>
      <c r="I500" s="153"/>
    </row>
    <row r="501" spans="2:9" s="146" customFormat="1" ht="15.75" customHeight="1" x14ac:dyDescent="0.35">
      <c r="B501" s="153"/>
      <c r="C501" s="153"/>
      <c r="D501" s="153"/>
      <c r="E501" s="153"/>
      <c r="F501" s="153"/>
      <c r="G501" s="153"/>
      <c r="H501" s="153"/>
      <c r="I501" s="153"/>
    </row>
    <row r="502" spans="2:9" s="146" customFormat="1" ht="15.75" customHeight="1" x14ac:dyDescent="0.35">
      <c r="B502" s="153"/>
      <c r="C502" s="153"/>
      <c r="D502" s="153"/>
      <c r="E502" s="153"/>
      <c r="F502" s="153"/>
      <c r="G502" s="153"/>
      <c r="H502" s="153"/>
      <c r="I502" s="153"/>
    </row>
    <row r="503" spans="2:9" s="146" customFormat="1" ht="15.75" customHeight="1" x14ac:dyDescent="0.35">
      <c r="B503" s="153"/>
      <c r="C503" s="153"/>
      <c r="D503" s="153"/>
      <c r="E503" s="153"/>
      <c r="F503" s="153"/>
      <c r="G503" s="153"/>
      <c r="H503" s="153"/>
      <c r="I503" s="153"/>
    </row>
    <row r="504" spans="2:9" s="146" customFormat="1" ht="15.75" customHeight="1" x14ac:dyDescent="0.35">
      <c r="B504" s="153"/>
      <c r="C504" s="153"/>
      <c r="D504" s="153"/>
      <c r="E504" s="153"/>
      <c r="F504" s="153"/>
      <c r="G504" s="153"/>
      <c r="H504" s="153"/>
      <c r="I504" s="153"/>
    </row>
    <row r="505" spans="2:9" s="146" customFormat="1" ht="15.75" customHeight="1" x14ac:dyDescent="0.35">
      <c r="B505" s="153"/>
      <c r="C505" s="153"/>
      <c r="D505" s="153"/>
      <c r="E505" s="153"/>
      <c r="F505" s="153"/>
      <c r="G505" s="153"/>
      <c r="H505" s="153"/>
      <c r="I505" s="153"/>
    </row>
    <row r="506" spans="2:9" s="146" customFormat="1" ht="15.75" customHeight="1" x14ac:dyDescent="0.35">
      <c r="B506" s="153"/>
      <c r="C506" s="153"/>
      <c r="D506" s="153"/>
      <c r="E506" s="153"/>
      <c r="F506" s="153"/>
      <c r="G506" s="153"/>
      <c r="H506" s="153"/>
      <c r="I506" s="153"/>
    </row>
    <row r="507" spans="2:9" s="146" customFormat="1" ht="15.75" customHeight="1" x14ac:dyDescent="0.35">
      <c r="B507" s="153"/>
      <c r="C507" s="153"/>
      <c r="D507" s="153"/>
      <c r="E507" s="153"/>
      <c r="F507" s="153"/>
      <c r="G507" s="153"/>
      <c r="H507" s="153"/>
      <c r="I507" s="153"/>
    </row>
    <row r="508" spans="2:9" s="146" customFormat="1" ht="15.75" customHeight="1" x14ac:dyDescent="0.35">
      <c r="B508" s="153"/>
      <c r="C508" s="153"/>
      <c r="D508" s="153"/>
      <c r="E508" s="153"/>
      <c r="F508" s="153"/>
      <c r="G508" s="153"/>
      <c r="H508" s="153"/>
      <c r="I508" s="153"/>
    </row>
    <row r="509" spans="2:9" s="146" customFormat="1" ht="15.75" customHeight="1" x14ac:dyDescent="0.35">
      <c r="B509" s="153"/>
      <c r="C509" s="153"/>
      <c r="D509" s="153"/>
      <c r="E509" s="153"/>
      <c r="F509" s="153"/>
      <c r="G509" s="153"/>
      <c r="H509" s="153"/>
      <c r="I509" s="153"/>
    </row>
    <row r="510" spans="2:9" s="146" customFormat="1" ht="15.75" customHeight="1" x14ac:dyDescent="0.35">
      <c r="B510" s="153"/>
      <c r="C510" s="153"/>
      <c r="D510" s="153"/>
      <c r="E510" s="153"/>
      <c r="F510" s="153"/>
      <c r="G510" s="153"/>
      <c r="H510" s="153"/>
      <c r="I510" s="153"/>
    </row>
    <row r="511" spans="2:9" s="146" customFormat="1" ht="15.75" customHeight="1" x14ac:dyDescent="0.35">
      <c r="B511" s="153"/>
      <c r="C511" s="153"/>
      <c r="D511" s="153"/>
      <c r="E511" s="153"/>
      <c r="F511" s="153"/>
      <c r="G511" s="153"/>
      <c r="H511" s="153"/>
      <c r="I511" s="153"/>
    </row>
    <row r="512" spans="2:9" s="146" customFormat="1" ht="15.75" customHeight="1" x14ac:dyDescent="0.35">
      <c r="B512" s="153"/>
      <c r="C512" s="153"/>
      <c r="D512" s="153"/>
      <c r="E512" s="153"/>
      <c r="F512" s="153"/>
      <c r="G512" s="153"/>
      <c r="H512" s="153"/>
      <c r="I512" s="153"/>
    </row>
    <row r="513" spans="2:9" s="146" customFormat="1" ht="15.75" customHeight="1" x14ac:dyDescent="0.35">
      <c r="B513" s="153"/>
      <c r="C513" s="153"/>
      <c r="D513" s="153"/>
      <c r="E513" s="153"/>
      <c r="F513" s="153"/>
      <c r="G513" s="153"/>
      <c r="H513" s="153"/>
      <c r="I513" s="153"/>
    </row>
    <row r="514" spans="2:9" s="146" customFormat="1" ht="15.75" customHeight="1" x14ac:dyDescent="0.35">
      <c r="B514" s="153"/>
      <c r="C514" s="153"/>
      <c r="D514" s="153"/>
      <c r="E514" s="153"/>
      <c r="F514" s="153"/>
      <c r="G514" s="153"/>
      <c r="H514" s="153"/>
      <c r="I514" s="153"/>
    </row>
    <row r="515" spans="2:9" s="146" customFormat="1" ht="15.75" customHeight="1" x14ac:dyDescent="0.35">
      <c r="B515" s="153"/>
      <c r="C515" s="153"/>
      <c r="D515" s="153"/>
      <c r="E515" s="153"/>
      <c r="F515" s="153"/>
      <c r="G515" s="153"/>
      <c r="H515" s="153"/>
      <c r="I515" s="153"/>
    </row>
    <row r="516" spans="2:9" s="146" customFormat="1" ht="15.75" customHeight="1" x14ac:dyDescent="0.35">
      <c r="B516" s="153"/>
      <c r="C516" s="153"/>
      <c r="D516" s="153"/>
      <c r="E516" s="153"/>
      <c r="F516" s="153"/>
      <c r="G516" s="153"/>
      <c r="H516" s="153"/>
      <c r="I516" s="153"/>
    </row>
    <row r="517" spans="2:9" s="146" customFormat="1" ht="15.75" customHeight="1" x14ac:dyDescent="0.35">
      <c r="B517" s="153"/>
      <c r="C517" s="153"/>
      <c r="D517" s="153"/>
      <c r="E517" s="153"/>
      <c r="F517" s="153"/>
      <c r="G517" s="153"/>
      <c r="H517" s="153"/>
      <c r="I517" s="153"/>
    </row>
    <row r="518" spans="2:9" s="146" customFormat="1" ht="15.75" customHeight="1" x14ac:dyDescent="0.35">
      <c r="B518" s="153"/>
      <c r="C518" s="153"/>
      <c r="D518" s="153"/>
      <c r="E518" s="153"/>
      <c r="F518" s="153"/>
      <c r="G518" s="153"/>
      <c r="H518" s="153"/>
      <c r="I518" s="153"/>
    </row>
    <row r="519" spans="2:9" s="146" customFormat="1" ht="15.75" customHeight="1" x14ac:dyDescent="0.35">
      <c r="B519" s="153"/>
      <c r="C519" s="153"/>
      <c r="D519" s="153"/>
      <c r="E519" s="153"/>
      <c r="F519" s="153"/>
      <c r="G519" s="153"/>
      <c r="H519" s="153"/>
      <c r="I519" s="153"/>
    </row>
    <row r="520" spans="2:9" s="146" customFormat="1" ht="15.75" customHeight="1" x14ac:dyDescent="0.35">
      <c r="B520" s="153"/>
      <c r="C520" s="153"/>
      <c r="D520" s="153"/>
      <c r="E520" s="153"/>
      <c r="F520" s="153"/>
      <c r="G520" s="153"/>
      <c r="H520" s="153"/>
      <c r="I520" s="153"/>
    </row>
    <row r="521" spans="2:9" s="146" customFormat="1" ht="15.75" customHeight="1" x14ac:dyDescent="0.35">
      <c r="B521" s="153"/>
      <c r="C521" s="153"/>
      <c r="D521" s="153"/>
      <c r="E521" s="153"/>
      <c r="F521" s="153"/>
      <c r="G521" s="153"/>
      <c r="H521" s="153"/>
      <c r="I521" s="153"/>
    </row>
    <row r="522" spans="2:9" s="146" customFormat="1" ht="15.75" customHeight="1" x14ac:dyDescent="0.35">
      <c r="B522" s="153"/>
      <c r="C522" s="153"/>
      <c r="D522" s="153"/>
      <c r="E522" s="153"/>
      <c r="F522" s="153"/>
      <c r="G522" s="153"/>
      <c r="H522" s="153"/>
      <c r="I522" s="153"/>
    </row>
    <row r="523" spans="2:9" s="146" customFormat="1" ht="15.75" customHeight="1" x14ac:dyDescent="0.35">
      <c r="B523" s="153"/>
      <c r="C523" s="153"/>
      <c r="D523" s="153"/>
      <c r="E523" s="153"/>
      <c r="F523" s="153"/>
      <c r="G523" s="153"/>
      <c r="H523" s="153"/>
      <c r="I523" s="153"/>
    </row>
    <row r="524" spans="2:9" s="146" customFormat="1" ht="15.75" customHeight="1" x14ac:dyDescent="0.35">
      <c r="B524" s="153"/>
      <c r="C524" s="153"/>
      <c r="D524" s="153"/>
      <c r="E524" s="153"/>
      <c r="F524" s="153"/>
      <c r="G524" s="153"/>
      <c r="H524" s="153"/>
      <c r="I524" s="153"/>
    </row>
    <row r="525" spans="2:9" s="146" customFormat="1" ht="15.75" customHeight="1" x14ac:dyDescent="0.35">
      <c r="B525" s="153"/>
      <c r="C525" s="153"/>
      <c r="D525" s="153"/>
      <c r="E525" s="153"/>
      <c r="F525" s="153"/>
      <c r="G525" s="153"/>
      <c r="H525" s="153"/>
      <c r="I525" s="153"/>
    </row>
    <row r="526" spans="2:9" s="146" customFormat="1" ht="15.75" customHeight="1" x14ac:dyDescent="0.35">
      <c r="B526" s="153"/>
      <c r="C526" s="153"/>
      <c r="D526" s="153"/>
      <c r="E526" s="153"/>
      <c r="F526" s="153"/>
      <c r="G526" s="153"/>
      <c r="H526" s="153"/>
      <c r="I526" s="153"/>
    </row>
    <row r="527" spans="2:9" s="146" customFormat="1" ht="15.75" customHeight="1" x14ac:dyDescent="0.35">
      <c r="B527" s="153"/>
      <c r="C527" s="153"/>
      <c r="D527" s="153"/>
      <c r="E527" s="153"/>
      <c r="F527" s="153"/>
      <c r="G527" s="153"/>
      <c r="H527" s="153"/>
      <c r="I527" s="153"/>
    </row>
    <row r="528" spans="2:9" s="146" customFormat="1" ht="15.75" customHeight="1" x14ac:dyDescent="0.35">
      <c r="B528" s="153"/>
      <c r="C528" s="153"/>
      <c r="D528" s="153"/>
      <c r="E528" s="153"/>
      <c r="F528" s="153"/>
      <c r="G528" s="153"/>
      <c r="H528" s="153"/>
      <c r="I528" s="153"/>
    </row>
    <row r="529" spans="2:9" s="146" customFormat="1" ht="15.75" customHeight="1" x14ac:dyDescent="0.35">
      <c r="B529" s="153"/>
      <c r="C529" s="153"/>
      <c r="D529" s="153"/>
      <c r="E529" s="153"/>
      <c r="F529" s="153"/>
      <c r="G529" s="153"/>
      <c r="H529" s="153"/>
      <c r="I529" s="153"/>
    </row>
    <row r="530" spans="2:9" s="146" customFormat="1" ht="15.75" customHeight="1" x14ac:dyDescent="0.35">
      <c r="B530" s="153"/>
      <c r="C530" s="153"/>
      <c r="D530" s="153"/>
      <c r="E530" s="153"/>
      <c r="F530" s="153"/>
      <c r="G530" s="153"/>
      <c r="H530" s="153"/>
      <c r="I530" s="153"/>
    </row>
    <row r="531" spans="2:9" s="146" customFormat="1" ht="15.75" customHeight="1" x14ac:dyDescent="0.35">
      <c r="B531" s="153"/>
      <c r="C531" s="153"/>
      <c r="D531" s="153"/>
      <c r="E531" s="153"/>
      <c r="F531" s="153"/>
      <c r="G531" s="153"/>
      <c r="H531" s="153"/>
      <c r="I531" s="153"/>
    </row>
    <row r="532" spans="2:9" s="146" customFormat="1" ht="15.75" customHeight="1" x14ac:dyDescent="0.35">
      <c r="B532" s="153"/>
      <c r="C532" s="153"/>
      <c r="D532" s="153"/>
      <c r="E532" s="153"/>
      <c r="F532" s="153"/>
      <c r="G532" s="153"/>
      <c r="H532" s="153"/>
      <c r="I532" s="153"/>
    </row>
    <row r="533" spans="2:9" s="146" customFormat="1" ht="15.75" customHeight="1" x14ac:dyDescent="0.35">
      <c r="B533" s="153"/>
      <c r="C533" s="153"/>
      <c r="D533" s="153"/>
      <c r="E533" s="153"/>
      <c r="F533" s="153"/>
      <c r="G533" s="153"/>
      <c r="H533" s="153"/>
      <c r="I533" s="153"/>
    </row>
    <row r="534" spans="2:9" s="146" customFormat="1" ht="15.75" customHeight="1" x14ac:dyDescent="0.35">
      <c r="B534" s="153"/>
      <c r="C534" s="153"/>
      <c r="D534" s="153"/>
      <c r="E534" s="153"/>
      <c r="F534" s="153"/>
      <c r="G534" s="153"/>
      <c r="H534" s="153"/>
      <c r="I534" s="153"/>
    </row>
    <row r="535" spans="2:9" s="146" customFormat="1" ht="15.75" customHeight="1" x14ac:dyDescent="0.35">
      <c r="B535" s="153"/>
      <c r="C535" s="153"/>
      <c r="D535" s="153"/>
      <c r="E535" s="153"/>
      <c r="F535" s="153"/>
      <c r="G535" s="153"/>
      <c r="H535" s="153"/>
      <c r="I535" s="153"/>
    </row>
    <row r="536" spans="2:9" s="146" customFormat="1" ht="15.75" customHeight="1" x14ac:dyDescent="0.35">
      <c r="B536" s="153"/>
      <c r="C536" s="153"/>
      <c r="D536" s="153"/>
      <c r="E536" s="153"/>
      <c r="F536" s="153"/>
      <c r="G536" s="153"/>
      <c r="H536" s="153"/>
      <c r="I536" s="153"/>
    </row>
    <row r="537" spans="2:9" s="146" customFormat="1" ht="15.75" customHeight="1" x14ac:dyDescent="0.35">
      <c r="B537" s="153"/>
      <c r="C537" s="153"/>
      <c r="D537" s="153"/>
      <c r="E537" s="153"/>
      <c r="F537" s="153"/>
      <c r="G537" s="153"/>
      <c r="H537" s="153"/>
      <c r="I537" s="153"/>
    </row>
    <row r="538" spans="2:9" s="146" customFormat="1" ht="15.75" customHeight="1" x14ac:dyDescent="0.35">
      <c r="B538" s="153"/>
      <c r="C538" s="153"/>
      <c r="D538" s="153"/>
      <c r="E538" s="153"/>
      <c r="F538" s="153"/>
      <c r="G538" s="153"/>
      <c r="H538" s="153"/>
      <c r="I538" s="153"/>
    </row>
    <row r="539" spans="2:9" s="146" customFormat="1" ht="15.75" customHeight="1" x14ac:dyDescent="0.35">
      <c r="B539" s="153"/>
      <c r="C539" s="153"/>
      <c r="D539" s="153"/>
      <c r="E539" s="153"/>
      <c r="F539" s="153"/>
      <c r="G539" s="153"/>
      <c r="H539" s="153"/>
      <c r="I539" s="153"/>
    </row>
    <row r="540" spans="2:9" s="146" customFormat="1" ht="15.75" customHeight="1" x14ac:dyDescent="0.35">
      <c r="B540" s="153"/>
      <c r="C540" s="153"/>
      <c r="D540" s="153"/>
      <c r="E540" s="153"/>
      <c r="F540" s="153"/>
      <c r="G540" s="153"/>
      <c r="H540" s="153"/>
      <c r="I540" s="153"/>
    </row>
    <row r="541" spans="2:9" s="146" customFormat="1" ht="15.75" customHeight="1" x14ac:dyDescent="0.35">
      <c r="B541" s="153"/>
      <c r="C541" s="153"/>
      <c r="D541" s="153"/>
      <c r="E541" s="153"/>
      <c r="F541" s="153"/>
      <c r="G541" s="153"/>
      <c r="H541" s="153"/>
      <c r="I541" s="153"/>
    </row>
    <row r="542" spans="2:9" s="146" customFormat="1" ht="15.75" customHeight="1" x14ac:dyDescent="0.35">
      <c r="B542" s="153"/>
      <c r="C542" s="153"/>
      <c r="D542" s="153"/>
      <c r="E542" s="153"/>
      <c r="F542" s="153"/>
      <c r="G542" s="153"/>
      <c r="H542" s="153"/>
      <c r="I542" s="153"/>
    </row>
    <row r="543" spans="2:9" s="146" customFormat="1" ht="15.75" customHeight="1" x14ac:dyDescent="0.35">
      <c r="B543" s="153"/>
      <c r="C543" s="153"/>
      <c r="D543" s="153"/>
      <c r="E543" s="153"/>
      <c r="F543" s="153"/>
      <c r="G543" s="153"/>
      <c r="H543" s="153"/>
      <c r="I543" s="153"/>
    </row>
    <row r="544" spans="2:9" s="146" customFormat="1" ht="15.75" customHeight="1" x14ac:dyDescent="0.35">
      <c r="B544" s="153"/>
      <c r="C544" s="153"/>
      <c r="D544" s="153"/>
      <c r="E544" s="153"/>
      <c r="F544" s="153"/>
      <c r="G544" s="153"/>
      <c r="H544" s="153"/>
      <c r="I544" s="153"/>
    </row>
    <row r="545" spans="2:9" s="146" customFormat="1" ht="15.75" customHeight="1" x14ac:dyDescent="0.35">
      <c r="B545" s="153"/>
      <c r="C545" s="153"/>
      <c r="D545" s="153"/>
      <c r="E545" s="153"/>
      <c r="F545" s="153"/>
      <c r="G545" s="153"/>
      <c r="H545" s="153"/>
      <c r="I545" s="153"/>
    </row>
    <row r="546" spans="2:9" s="146" customFormat="1" ht="15.75" customHeight="1" x14ac:dyDescent="0.35">
      <c r="B546" s="153"/>
      <c r="C546" s="153"/>
      <c r="D546" s="153"/>
      <c r="E546" s="153"/>
      <c r="F546" s="153"/>
      <c r="G546" s="153"/>
      <c r="H546" s="153"/>
      <c r="I546" s="153"/>
    </row>
    <row r="547" spans="2:9" s="146" customFormat="1" ht="15.75" customHeight="1" x14ac:dyDescent="0.35">
      <c r="B547" s="153"/>
      <c r="C547" s="153"/>
      <c r="D547" s="153"/>
      <c r="E547" s="153"/>
      <c r="F547" s="153"/>
      <c r="G547" s="153"/>
      <c r="H547" s="153"/>
      <c r="I547" s="153"/>
    </row>
    <row r="548" spans="2:9" s="146" customFormat="1" ht="15.75" customHeight="1" x14ac:dyDescent="0.35">
      <c r="B548" s="153"/>
      <c r="C548" s="153"/>
      <c r="D548" s="153"/>
      <c r="E548" s="153"/>
      <c r="F548" s="153"/>
      <c r="G548" s="153"/>
      <c r="H548" s="153"/>
      <c r="I548" s="153"/>
    </row>
    <row r="549" spans="2:9" s="146" customFormat="1" ht="15.75" customHeight="1" x14ac:dyDescent="0.35">
      <c r="B549" s="153"/>
      <c r="C549" s="153"/>
      <c r="D549" s="153"/>
      <c r="E549" s="153"/>
      <c r="F549" s="153"/>
      <c r="G549" s="153"/>
      <c r="H549" s="153"/>
      <c r="I549" s="153"/>
    </row>
    <row r="550" spans="2:9" s="146" customFormat="1" ht="15.75" customHeight="1" x14ac:dyDescent="0.35">
      <c r="B550" s="153"/>
      <c r="C550" s="153"/>
      <c r="D550" s="153"/>
      <c r="E550" s="153"/>
      <c r="F550" s="153"/>
      <c r="G550" s="153"/>
      <c r="H550" s="153"/>
      <c r="I550" s="153"/>
    </row>
    <row r="551" spans="2:9" s="146" customFormat="1" ht="15.75" customHeight="1" x14ac:dyDescent="0.35">
      <c r="B551" s="153"/>
      <c r="C551" s="153"/>
      <c r="D551" s="153"/>
      <c r="E551" s="153"/>
      <c r="F551" s="153"/>
      <c r="G551" s="153"/>
      <c r="H551" s="153"/>
      <c r="I551" s="153"/>
    </row>
    <row r="552" spans="2:9" s="146" customFormat="1" ht="15.75" customHeight="1" x14ac:dyDescent="0.35">
      <c r="B552" s="153"/>
      <c r="C552" s="153"/>
      <c r="D552" s="153"/>
      <c r="E552" s="153"/>
      <c r="F552" s="153"/>
      <c r="G552" s="153"/>
      <c r="H552" s="153"/>
      <c r="I552" s="153"/>
    </row>
    <row r="553" spans="2:9" s="146" customFormat="1" ht="15.75" customHeight="1" x14ac:dyDescent="0.35">
      <c r="B553" s="153"/>
      <c r="C553" s="153"/>
      <c r="D553" s="153"/>
      <c r="E553" s="153"/>
      <c r="F553" s="153"/>
      <c r="G553" s="153"/>
      <c r="H553" s="153"/>
      <c r="I553" s="153"/>
    </row>
    <row r="554" spans="2:9" s="146" customFormat="1" ht="15.75" customHeight="1" x14ac:dyDescent="0.35">
      <c r="B554" s="153"/>
      <c r="C554" s="153"/>
      <c r="D554" s="153"/>
      <c r="E554" s="153"/>
      <c r="F554" s="153"/>
      <c r="G554" s="153"/>
      <c r="H554" s="153"/>
      <c r="I554" s="153"/>
    </row>
    <row r="555" spans="2:9" s="146" customFormat="1" ht="15.75" customHeight="1" x14ac:dyDescent="0.35">
      <c r="B555" s="153"/>
      <c r="C555" s="153"/>
      <c r="D555" s="153"/>
      <c r="E555" s="153"/>
      <c r="F555" s="153"/>
      <c r="G555" s="153"/>
      <c r="H555" s="153"/>
      <c r="I555" s="153"/>
    </row>
    <row r="556" spans="2:9" s="146" customFormat="1" ht="15.75" customHeight="1" x14ac:dyDescent="0.35">
      <c r="B556" s="153"/>
      <c r="C556" s="153"/>
      <c r="D556" s="153"/>
      <c r="E556" s="153"/>
      <c r="F556" s="153"/>
      <c r="G556" s="153"/>
      <c r="H556" s="153"/>
      <c r="I556" s="153"/>
    </row>
    <row r="557" spans="2:9" s="146" customFormat="1" ht="15.75" customHeight="1" x14ac:dyDescent="0.35">
      <c r="B557" s="153"/>
      <c r="C557" s="153"/>
      <c r="D557" s="153"/>
      <c r="E557" s="153"/>
      <c r="F557" s="153"/>
      <c r="G557" s="153"/>
      <c r="H557" s="153"/>
      <c r="I557" s="153"/>
    </row>
    <row r="558" spans="2:9" s="146" customFormat="1" ht="15.75" customHeight="1" x14ac:dyDescent="0.35">
      <c r="B558" s="153"/>
      <c r="C558" s="153"/>
      <c r="D558" s="153"/>
      <c r="E558" s="153"/>
      <c r="F558" s="153"/>
      <c r="G558" s="153"/>
      <c r="H558" s="153"/>
      <c r="I558" s="153"/>
    </row>
    <row r="559" spans="2:9" s="146" customFormat="1" ht="15.75" customHeight="1" x14ac:dyDescent="0.35">
      <c r="B559" s="153"/>
      <c r="C559" s="153"/>
      <c r="D559" s="153"/>
      <c r="E559" s="153"/>
      <c r="F559" s="153"/>
      <c r="G559" s="153"/>
      <c r="H559" s="153"/>
      <c r="I559" s="153"/>
    </row>
    <row r="560" spans="2:9" s="146" customFormat="1" ht="15.75" customHeight="1" x14ac:dyDescent="0.35">
      <c r="B560" s="153"/>
      <c r="C560" s="153"/>
      <c r="D560" s="153"/>
      <c r="E560" s="153"/>
      <c r="F560" s="153"/>
      <c r="G560" s="153"/>
      <c r="H560" s="153"/>
      <c r="I560" s="153"/>
    </row>
    <row r="561" spans="2:9" s="146" customFormat="1" ht="15.75" customHeight="1" x14ac:dyDescent="0.35">
      <c r="B561" s="153"/>
      <c r="C561" s="153"/>
      <c r="D561" s="153"/>
      <c r="E561" s="153"/>
      <c r="F561" s="153"/>
      <c r="G561" s="153"/>
      <c r="H561" s="153"/>
      <c r="I561" s="153"/>
    </row>
    <row r="562" spans="2:9" s="146" customFormat="1" ht="15.75" customHeight="1" x14ac:dyDescent="0.35">
      <c r="B562" s="153"/>
      <c r="C562" s="153"/>
      <c r="D562" s="153"/>
      <c r="E562" s="153"/>
      <c r="F562" s="153"/>
      <c r="G562" s="153"/>
      <c r="H562" s="153"/>
      <c r="I562" s="153"/>
    </row>
    <row r="563" spans="2:9" s="146" customFormat="1" ht="15.75" customHeight="1" x14ac:dyDescent="0.35">
      <c r="B563" s="153"/>
      <c r="C563" s="153"/>
      <c r="D563" s="153"/>
      <c r="E563" s="153"/>
      <c r="F563" s="153"/>
      <c r="G563" s="153"/>
      <c r="H563" s="153"/>
      <c r="I563" s="153"/>
    </row>
    <row r="564" spans="2:9" s="146" customFormat="1" ht="15.75" customHeight="1" x14ac:dyDescent="0.35">
      <c r="B564" s="153"/>
      <c r="C564" s="153"/>
      <c r="D564" s="153"/>
      <c r="E564" s="153"/>
      <c r="F564" s="153"/>
      <c r="G564" s="153"/>
      <c r="H564" s="153"/>
      <c r="I564" s="153"/>
    </row>
    <row r="565" spans="2:9" s="146" customFormat="1" ht="15.75" customHeight="1" x14ac:dyDescent="0.35">
      <c r="B565" s="153"/>
      <c r="C565" s="153"/>
      <c r="D565" s="153"/>
      <c r="E565" s="153"/>
      <c r="F565" s="153"/>
      <c r="G565" s="153"/>
      <c r="H565" s="153"/>
      <c r="I565" s="153"/>
    </row>
    <row r="566" spans="2:9" s="146" customFormat="1" ht="15.75" customHeight="1" x14ac:dyDescent="0.35">
      <c r="B566" s="153"/>
      <c r="C566" s="153"/>
      <c r="D566" s="153"/>
      <c r="E566" s="153"/>
      <c r="F566" s="153"/>
      <c r="G566" s="153"/>
      <c r="H566" s="153"/>
      <c r="I566" s="153"/>
    </row>
    <row r="567" spans="2:9" s="146" customFormat="1" ht="15.75" customHeight="1" x14ac:dyDescent="0.35">
      <c r="B567" s="153"/>
      <c r="C567" s="153"/>
      <c r="D567" s="153"/>
      <c r="E567" s="153"/>
      <c r="F567" s="153"/>
      <c r="G567" s="153"/>
      <c r="H567" s="153"/>
      <c r="I567" s="153"/>
    </row>
    <row r="568" spans="2:9" s="146" customFormat="1" ht="15.75" customHeight="1" x14ac:dyDescent="0.35">
      <c r="B568" s="153"/>
      <c r="C568" s="153"/>
      <c r="D568" s="153"/>
      <c r="E568" s="153"/>
      <c r="F568" s="153"/>
      <c r="G568" s="153"/>
      <c r="H568" s="153"/>
      <c r="I568" s="153"/>
    </row>
    <row r="569" spans="2:9" s="146" customFormat="1" ht="15.75" customHeight="1" x14ac:dyDescent="0.35">
      <c r="B569" s="153"/>
      <c r="C569" s="153"/>
      <c r="D569" s="153"/>
      <c r="E569" s="153"/>
      <c r="F569" s="153"/>
      <c r="G569" s="153"/>
      <c r="H569" s="153"/>
      <c r="I569" s="153"/>
    </row>
    <row r="570" spans="2:9" s="146" customFormat="1" ht="15.75" customHeight="1" x14ac:dyDescent="0.35">
      <c r="B570" s="153"/>
      <c r="C570" s="153"/>
      <c r="D570" s="153"/>
      <c r="E570" s="153"/>
      <c r="F570" s="153"/>
      <c r="G570" s="153"/>
      <c r="H570" s="153"/>
      <c r="I570" s="153"/>
    </row>
    <row r="571" spans="2:9" s="146" customFormat="1" ht="15.75" customHeight="1" x14ac:dyDescent="0.35">
      <c r="B571" s="153"/>
      <c r="C571" s="153"/>
      <c r="D571" s="153"/>
      <c r="E571" s="153"/>
      <c r="F571" s="153"/>
      <c r="G571" s="153"/>
      <c r="H571" s="153"/>
      <c r="I571" s="153"/>
    </row>
    <row r="572" spans="2:9" s="146" customFormat="1" ht="15.75" customHeight="1" x14ac:dyDescent="0.35">
      <c r="B572" s="153"/>
      <c r="C572" s="153"/>
      <c r="D572" s="153"/>
      <c r="E572" s="153"/>
      <c r="F572" s="153"/>
      <c r="G572" s="153"/>
      <c r="H572" s="153"/>
      <c r="I572" s="153"/>
    </row>
    <row r="573" spans="2:9" s="146" customFormat="1" ht="15.75" customHeight="1" x14ac:dyDescent="0.35">
      <c r="B573" s="153"/>
      <c r="C573" s="153"/>
      <c r="D573" s="153"/>
      <c r="E573" s="153"/>
      <c r="F573" s="153"/>
      <c r="G573" s="153"/>
      <c r="H573" s="153"/>
      <c r="I573" s="153"/>
    </row>
    <row r="574" spans="2:9" s="146" customFormat="1" ht="15.75" customHeight="1" x14ac:dyDescent="0.35">
      <c r="B574" s="153"/>
      <c r="C574" s="153"/>
      <c r="D574" s="153"/>
      <c r="E574" s="153"/>
      <c r="F574" s="153"/>
      <c r="G574" s="153"/>
      <c r="H574" s="153"/>
      <c r="I574" s="153"/>
    </row>
    <row r="575" spans="2:9" s="146" customFormat="1" ht="15.75" customHeight="1" x14ac:dyDescent="0.35">
      <c r="B575" s="153"/>
      <c r="C575" s="153"/>
      <c r="D575" s="153"/>
      <c r="E575" s="153"/>
      <c r="F575" s="153"/>
      <c r="G575" s="153"/>
      <c r="H575" s="153"/>
      <c r="I575" s="153"/>
    </row>
    <row r="576" spans="2:9" s="146" customFormat="1" ht="15.75" customHeight="1" x14ac:dyDescent="0.35">
      <c r="B576" s="153"/>
      <c r="C576" s="153"/>
      <c r="D576" s="153"/>
      <c r="E576" s="153"/>
      <c r="F576" s="153"/>
      <c r="G576" s="153"/>
      <c r="H576" s="153"/>
      <c r="I576" s="153"/>
    </row>
    <row r="577" spans="2:9" s="146" customFormat="1" ht="15.75" customHeight="1" x14ac:dyDescent="0.35">
      <c r="B577" s="153"/>
      <c r="C577" s="153"/>
      <c r="D577" s="153"/>
      <c r="E577" s="153"/>
      <c r="F577" s="153"/>
      <c r="G577" s="153"/>
      <c r="H577" s="153"/>
      <c r="I577" s="153"/>
    </row>
    <row r="578" spans="2:9" s="146" customFormat="1" ht="15.75" customHeight="1" x14ac:dyDescent="0.35">
      <c r="B578" s="153"/>
      <c r="C578" s="153"/>
      <c r="D578" s="153"/>
      <c r="E578" s="153"/>
      <c r="F578" s="153"/>
      <c r="G578" s="153"/>
      <c r="H578" s="153"/>
      <c r="I578" s="153"/>
    </row>
    <row r="579" spans="2:9" s="146" customFormat="1" ht="15.75" customHeight="1" x14ac:dyDescent="0.35">
      <c r="B579" s="153"/>
      <c r="C579" s="153"/>
      <c r="D579" s="153"/>
      <c r="E579" s="153"/>
      <c r="F579" s="153"/>
      <c r="G579" s="153"/>
      <c r="H579" s="153"/>
      <c r="I579" s="153"/>
    </row>
    <row r="580" spans="2:9" s="146" customFormat="1" ht="15.75" customHeight="1" x14ac:dyDescent="0.35">
      <c r="B580" s="153"/>
      <c r="C580" s="153"/>
      <c r="D580" s="153"/>
      <c r="E580" s="153"/>
      <c r="F580" s="153"/>
      <c r="G580" s="153"/>
      <c r="H580" s="153"/>
      <c r="I580" s="153"/>
    </row>
    <row r="581" spans="2:9" s="146" customFormat="1" ht="15.75" customHeight="1" x14ac:dyDescent="0.35">
      <c r="B581" s="153"/>
      <c r="C581" s="153"/>
      <c r="D581" s="153"/>
      <c r="E581" s="153"/>
      <c r="F581" s="153"/>
      <c r="G581" s="153"/>
      <c r="H581" s="153"/>
      <c r="I581" s="153"/>
    </row>
    <row r="582" spans="2:9" s="146" customFormat="1" ht="15.75" customHeight="1" x14ac:dyDescent="0.35">
      <c r="B582" s="153"/>
      <c r="C582" s="153"/>
      <c r="D582" s="153"/>
      <c r="E582" s="153"/>
      <c r="F582" s="153"/>
      <c r="G582" s="153"/>
      <c r="H582" s="153"/>
      <c r="I582" s="153"/>
    </row>
    <row r="583" spans="2:9" s="146" customFormat="1" ht="15.75" customHeight="1" x14ac:dyDescent="0.35">
      <c r="B583" s="153"/>
      <c r="C583" s="153"/>
      <c r="D583" s="153"/>
      <c r="E583" s="153"/>
      <c r="F583" s="153"/>
      <c r="G583" s="153"/>
      <c r="H583" s="153"/>
      <c r="I583" s="153"/>
    </row>
    <row r="584" spans="2:9" s="146" customFormat="1" ht="15.75" customHeight="1" x14ac:dyDescent="0.35">
      <c r="B584" s="153"/>
      <c r="C584" s="153"/>
      <c r="D584" s="153"/>
      <c r="E584" s="153"/>
      <c r="F584" s="153"/>
      <c r="G584" s="153"/>
      <c r="H584" s="153"/>
      <c r="I584" s="153"/>
    </row>
    <row r="585" spans="2:9" s="146" customFormat="1" ht="15.75" customHeight="1" x14ac:dyDescent="0.35">
      <c r="B585" s="153"/>
      <c r="C585" s="153"/>
      <c r="D585" s="153"/>
      <c r="E585" s="153"/>
      <c r="F585" s="153"/>
      <c r="G585" s="153"/>
      <c r="H585" s="153"/>
      <c r="I585" s="153"/>
    </row>
    <row r="586" spans="2:9" s="146" customFormat="1" ht="15.75" customHeight="1" x14ac:dyDescent="0.35">
      <c r="B586" s="153"/>
      <c r="C586" s="153"/>
      <c r="D586" s="153"/>
      <c r="E586" s="153"/>
      <c r="F586" s="153"/>
      <c r="G586" s="153"/>
      <c r="H586" s="153"/>
      <c r="I586" s="153"/>
    </row>
    <row r="587" spans="2:9" s="146" customFormat="1" ht="15.75" customHeight="1" x14ac:dyDescent="0.35">
      <c r="B587" s="153"/>
      <c r="C587" s="153"/>
      <c r="D587" s="153"/>
      <c r="E587" s="153"/>
      <c r="F587" s="153"/>
      <c r="G587" s="153"/>
      <c r="H587" s="153"/>
      <c r="I587" s="153"/>
    </row>
    <row r="588" spans="2:9" s="146" customFormat="1" ht="15.75" customHeight="1" x14ac:dyDescent="0.35">
      <c r="B588" s="153"/>
      <c r="C588" s="153"/>
      <c r="D588" s="153"/>
      <c r="E588" s="153"/>
      <c r="F588" s="153"/>
      <c r="G588" s="153"/>
      <c r="H588" s="153"/>
      <c r="I588" s="153"/>
    </row>
    <row r="589" spans="2:9" s="146" customFormat="1" ht="15.75" customHeight="1" x14ac:dyDescent="0.35">
      <c r="B589" s="153"/>
      <c r="C589" s="153"/>
      <c r="D589" s="153"/>
      <c r="E589" s="153"/>
      <c r="F589" s="153"/>
      <c r="G589" s="153"/>
      <c r="H589" s="153"/>
      <c r="I589" s="153"/>
    </row>
    <row r="590" spans="2:9" s="146" customFormat="1" ht="15.75" customHeight="1" x14ac:dyDescent="0.35">
      <c r="B590" s="153"/>
      <c r="C590" s="153"/>
      <c r="D590" s="153"/>
      <c r="E590" s="153"/>
      <c r="F590" s="153"/>
      <c r="G590" s="153"/>
      <c r="H590" s="153"/>
      <c r="I590" s="153"/>
    </row>
    <row r="591" spans="2:9" s="146" customFormat="1" ht="15.75" customHeight="1" x14ac:dyDescent="0.35">
      <c r="B591" s="153"/>
      <c r="C591" s="153"/>
      <c r="D591" s="153"/>
      <c r="E591" s="153"/>
      <c r="F591" s="153"/>
      <c r="G591" s="153"/>
      <c r="H591" s="153"/>
      <c r="I591" s="153"/>
    </row>
    <row r="592" spans="2:9" s="146" customFormat="1" ht="15.75" customHeight="1" x14ac:dyDescent="0.35">
      <c r="B592" s="153"/>
      <c r="C592" s="153"/>
      <c r="D592" s="153"/>
      <c r="E592" s="153"/>
      <c r="F592" s="153"/>
      <c r="G592" s="153"/>
      <c r="H592" s="153"/>
      <c r="I592" s="153"/>
    </row>
    <row r="593" spans="2:9" s="146" customFormat="1" ht="15.75" customHeight="1" x14ac:dyDescent="0.35">
      <c r="B593" s="153"/>
      <c r="C593" s="153"/>
      <c r="D593" s="153"/>
      <c r="E593" s="153"/>
      <c r="F593" s="153"/>
      <c r="G593" s="153"/>
      <c r="H593" s="153"/>
      <c r="I593" s="153"/>
    </row>
    <row r="594" spans="2:9" s="146" customFormat="1" ht="15.75" customHeight="1" x14ac:dyDescent="0.35">
      <c r="B594" s="153"/>
      <c r="C594" s="153"/>
      <c r="D594" s="153"/>
      <c r="E594" s="153"/>
      <c r="F594" s="153"/>
      <c r="G594" s="153"/>
      <c r="H594" s="153"/>
      <c r="I594" s="153"/>
    </row>
    <row r="595" spans="2:9" s="146" customFormat="1" ht="15.75" customHeight="1" x14ac:dyDescent="0.35">
      <c r="B595" s="153"/>
      <c r="C595" s="153"/>
      <c r="D595" s="153"/>
      <c r="E595" s="153"/>
      <c r="F595" s="153"/>
      <c r="G595" s="153"/>
      <c r="H595" s="153"/>
      <c r="I595" s="153"/>
    </row>
    <row r="596" spans="2:9" s="146" customFormat="1" ht="15.75" customHeight="1" x14ac:dyDescent="0.35">
      <c r="B596" s="153"/>
      <c r="C596" s="153"/>
      <c r="D596" s="153"/>
      <c r="E596" s="153"/>
      <c r="F596" s="153"/>
      <c r="G596" s="153"/>
      <c r="H596" s="153"/>
      <c r="I596" s="153"/>
    </row>
    <row r="597" spans="2:9" s="146" customFormat="1" ht="15.75" customHeight="1" x14ac:dyDescent="0.35">
      <c r="B597" s="153"/>
      <c r="C597" s="153"/>
      <c r="D597" s="153"/>
      <c r="E597" s="153"/>
      <c r="F597" s="153"/>
      <c r="G597" s="153"/>
      <c r="H597" s="153"/>
      <c r="I597" s="153"/>
    </row>
    <row r="598" spans="2:9" s="146" customFormat="1" ht="15.75" customHeight="1" x14ac:dyDescent="0.35">
      <c r="B598" s="153"/>
      <c r="C598" s="153"/>
      <c r="D598" s="153"/>
      <c r="E598" s="153"/>
      <c r="F598" s="153"/>
      <c r="G598" s="153"/>
      <c r="H598" s="153"/>
      <c r="I598" s="153"/>
    </row>
    <row r="599" spans="2:9" s="146" customFormat="1" ht="15.75" customHeight="1" x14ac:dyDescent="0.35">
      <c r="B599" s="153"/>
      <c r="C599" s="153"/>
      <c r="D599" s="153"/>
      <c r="E599" s="153"/>
      <c r="F599" s="153"/>
      <c r="G599" s="153"/>
      <c r="H599" s="153"/>
      <c r="I599" s="153"/>
    </row>
    <row r="600" spans="2:9" s="146" customFormat="1" ht="15.75" customHeight="1" x14ac:dyDescent="0.35">
      <c r="B600" s="153"/>
      <c r="C600" s="153"/>
      <c r="D600" s="153"/>
      <c r="E600" s="153"/>
      <c r="F600" s="153"/>
      <c r="G600" s="153"/>
      <c r="H600" s="153"/>
      <c r="I600" s="153"/>
    </row>
    <row r="601" spans="2:9" s="146" customFormat="1" ht="15.75" customHeight="1" x14ac:dyDescent="0.35">
      <c r="B601" s="153"/>
      <c r="C601" s="153"/>
      <c r="D601" s="153"/>
      <c r="E601" s="153"/>
      <c r="F601" s="153"/>
      <c r="G601" s="153"/>
      <c r="H601" s="153"/>
      <c r="I601" s="153"/>
    </row>
    <row r="602" spans="2:9" s="146" customFormat="1" ht="15.75" customHeight="1" x14ac:dyDescent="0.35">
      <c r="B602" s="153"/>
      <c r="C602" s="153"/>
      <c r="D602" s="153"/>
      <c r="E602" s="153"/>
      <c r="F602" s="153"/>
      <c r="G602" s="153"/>
      <c r="H602" s="153"/>
      <c r="I602" s="153"/>
    </row>
    <row r="603" spans="2:9" s="146" customFormat="1" ht="15.75" customHeight="1" x14ac:dyDescent="0.35">
      <c r="B603" s="153"/>
      <c r="C603" s="153"/>
      <c r="D603" s="153"/>
      <c r="E603" s="153"/>
      <c r="F603" s="153"/>
      <c r="G603" s="153"/>
      <c r="H603" s="153"/>
      <c r="I603" s="153"/>
    </row>
    <row r="604" spans="2:9" s="146" customFormat="1" ht="15.75" customHeight="1" x14ac:dyDescent="0.35">
      <c r="B604" s="153"/>
      <c r="C604" s="153"/>
      <c r="D604" s="153"/>
      <c r="E604" s="153"/>
      <c r="F604" s="153"/>
      <c r="G604" s="153"/>
      <c r="H604" s="153"/>
      <c r="I604" s="153"/>
    </row>
    <row r="605" spans="2:9" s="146" customFormat="1" ht="15.75" customHeight="1" x14ac:dyDescent="0.35">
      <c r="B605" s="153"/>
      <c r="C605" s="153"/>
      <c r="D605" s="153"/>
      <c r="E605" s="153"/>
      <c r="F605" s="153"/>
      <c r="G605" s="153"/>
      <c r="H605" s="153"/>
      <c r="I605" s="153"/>
    </row>
    <row r="606" spans="2:9" s="146" customFormat="1" ht="15.75" customHeight="1" x14ac:dyDescent="0.35">
      <c r="B606" s="153"/>
      <c r="C606" s="153"/>
      <c r="D606" s="153"/>
      <c r="E606" s="153"/>
      <c r="F606" s="153"/>
      <c r="G606" s="153"/>
      <c r="H606" s="153"/>
      <c r="I606" s="153"/>
    </row>
    <row r="607" spans="2:9" s="146" customFormat="1" ht="15.75" customHeight="1" x14ac:dyDescent="0.35">
      <c r="B607" s="153"/>
      <c r="C607" s="153"/>
      <c r="D607" s="153"/>
      <c r="E607" s="153"/>
      <c r="F607" s="153"/>
      <c r="G607" s="153"/>
      <c r="H607" s="153"/>
      <c r="I607" s="153"/>
    </row>
    <row r="608" spans="2:9" s="146" customFormat="1" ht="15.75" customHeight="1" x14ac:dyDescent="0.35">
      <c r="B608" s="153"/>
      <c r="C608" s="153"/>
      <c r="D608" s="153"/>
      <c r="E608" s="153"/>
      <c r="F608" s="153"/>
      <c r="G608" s="153"/>
      <c r="H608" s="153"/>
      <c r="I608" s="153"/>
    </row>
    <row r="609" spans="2:9" s="146" customFormat="1" ht="15.75" customHeight="1" x14ac:dyDescent="0.35">
      <c r="B609" s="153"/>
      <c r="C609" s="153"/>
      <c r="D609" s="153"/>
      <c r="E609" s="153"/>
      <c r="F609" s="153"/>
      <c r="G609" s="153"/>
      <c r="H609" s="153"/>
      <c r="I609" s="153"/>
    </row>
    <row r="610" spans="2:9" s="146" customFormat="1" ht="15.75" customHeight="1" x14ac:dyDescent="0.35">
      <c r="B610" s="153"/>
      <c r="C610" s="153"/>
      <c r="D610" s="153"/>
      <c r="E610" s="153"/>
      <c r="F610" s="153"/>
      <c r="G610" s="153"/>
      <c r="H610" s="153"/>
      <c r="I610" s="153"/>
    </row>
    <row r="611" spans="2:9" s="146" customFormat="1" ht="15.75" customHeight="1" x14ac:dyDescent="0.35">
      <c r="B611" s="153"/>
      <c r="C611" s="153"/>
      <c r="D611" s="153"/>
      <c r="E611" s="153"/>
      <c r="F611" s="153"/>
      <c r="G611" s="153"/>
      <c r="H611" s="153"/>
      <c r="I611" s="153"/>
    </row>
    <row r="612" spans="2:9" s="146" customFormat="1" ht="15.75" customHeight="1" x14ac:dyDescent="0.35">
      <c r="B612" s="153"/>
      <c r="C612" s="153"/>
      <c r="D612" s="153"/>
      <c r="E612" s="153"/>
      <c r="F612" s="153"/>
      <c r="G612" s="153"/>
      <c r="H612" s="153"/>
      <c r="I612" s="153"/>
    </row>
    <row r="613" spans="2:9" s="146" customFormat="1" ht="15.75" customHeight="1" x14ac:dyDescent="0.35">
      <c r="B613" s="153"/>
      <c r="C613" s="153"/>
      <c r="D613" s="153"/>
      <c r="E613" s="153"/>
      <c r="F613" s="153"/>
      <c r="G613" s="153"/>
      <c r="H613" s="153"/>
      <c r="I613" s="153"/>
    </row>
    <row r="614" spans="2:9" s="146" customFormat="1" ht="15.75" customHeight="1" x14ac:dyDescent="0.35">
      <c r="B614" s="153"/>
      <c r="C614" s="153"/>
      <c r="D614" s="153"/>
      <c r="E614" s="153"/>
      <c r="F614" s="153"/>
      <c r="G614" s="153"/>
      <c r="H614" s="153"/>
      <c r="I614" s="153"/>
    </row>
    <row r="615" spans="2:9" s="146" customFormat="1" ht="15.75" customHeight="1" x14ac:dyDescent="0.35">
      <c r="B615" s="153"/>
      <c r="C615" s="153"/>
      <c r="D615" s="153"/>
      <c r="E615" s="153"/>
      <c r="F615" s="153"/>
      <c r="G615" s="153"/>
      <c r="H615" s="153"/>
      <c r="I615" s="153"/>
    </row>
    <row r="616" spans="2:9" s="146" customFormat="1" ht="15.75" customHeight="1" x14ac:dyDescent="0.35">
      <c r="B616" s="153"/>
      <c r="C616" s="153"/>
      <c r="D616" s="153"/>
      <c r="E616" s="153"/>
      <c r="F616" s="153"/>
      <c r="G616" s="153"/>
      <c r="H616" s="153"/>
      <c r="I616" s="153"/>
    </row>
    <row r="617" spans="2:9" s="146" customFormat="1" ht="15.75" customHeight="1" x14ac:dyDescent="0.35">
      <c r="B617" s="153"/>
      <c r="C617" s="153"/>
      <c r="D617" s="153"/>
      <c r="E617" s="153"/>
      <c r="F617" s="153"/>
      <c r="G617" s="153"/>
      <c r="H617" s="153"/>
      <c r="I617" s="153"/>
    </row>
    <row r="618" spans="2:9" s="146" customFormat="1" ht="15.75" customHeight="1" x14ac:dyDescent="0.35">
      <c r="B618" s="153"/>
      <c r="C618" s="153"/>
      <c r="D618" s="153"/>
      <c r="E618" s="153"/>
      <c r="F618" s="153"/>
      <c r="G618" s="153"/>
      <c r="H618" s="153"/>
      <c r="I618" s="153"/>
    </row>
    <row r="619" spans="2:9" s="146" customFormat="1" ht="15.75" customHeight="1" x14ac:dyDescent="0.35">
      <c r="B619" s="153"/>
      <c r="C619" s="153"/>
      <c r="D619" s="153"/>
      <c r="E619" s="153"/>
      <c r="F619" s="153"/>
      <c r="G619" s="153"/>
      <c r="H619" s="153"/>
      <c r="I619" s="153"/>
    </row>
    <row r="620" spans="2:9" s="146" customFormat="1" ht="15.75" customHeight="1" x14ac:dyDescent="0.35">
      <c r="B620" s="153"/>
      <c r="C620" s="153"/>
      <c r="D620" s="153"/>
      <c r="E620" s="153"/>
      <c r="F620" s="153"/>
      <c r="G620" s="153"/>
      <c r="H620" s="153"/>
      <c r="I620" s="153"/>
    </row>
    <row r="621" spans="2:9" s="146" customFormat="1" ht="15.75" customHeight="1" x14ac:dyDescent="0.35">
      <c r="B621" s="153"/>
      <c r="C621" s="153"/>
      <c r="D621" s="153"/>
      <c r="E621" s="153"/>
      <c r="F621" s="153"/>
      <c r="G621" s="153"/>
      <c r="H621" s="153"/>
      <c r="I621" s="153"/>
    </row>
    <row r="622" spans="2:9" s="146" customFormat="1" ht="15.75" customHeight="1" x14ac:dyDescent="0.35">
      <c r="B622" s="153"/>
      <c r="C622" s="153"/>
      <c r="D622" s="153"/>
      <c r="E622" s="153"/>
      <c r="F622" s="153"/>
      <c r="G622" s="153"/>
      <c r="H622" s="153"/>
      <c r="I622" s="153"/>
    </row>
    <row r="623" spans="2:9" s="146" customFormat="1" ht="15.75" customHeight="1" x14ac:dyDescent="0.35">
      <c r="B623" s="153"/>
      <c r="C623" s="153"/>
      <c r="D623" s="153"/>
      <c r="E623" s="153"/>
      <c r="F623" s="153"/>
      <c r="G623" s="153"/>
      <c r="H623" s="153"/>
      <c r="I623" s="153"/>
    </row>
    <row r="624" spans="2:9" s="146" customFormat="1" ht="15.75" customHeight="1" x14ac:dyDescent="0.35">
      <c r="B624" s="153"/>
      <c r="C624" s="153"/>
      <c r="D624" s="153"/>
      <c r="E624" s="153"/>
      <c r="F624" s="153"/>
      <c r="G624" s="153"/>
      <c r="H624" s="153"/>
      <c r="I624" s="153"/>
    </row>
    <row r="625" spans="2:9" s="146" customFormat="1" ht="15.75" customHeight="1" x14ac:dyDescent="0.35">
      <c r="B625" s="153"/>
      <c r="C625" s="153"/>
      <c r="D625" s="153"/>
      <c r="E625" s="153"/>
      <c r="F625" s="153"/>
      <c r="G625" s="153"/>
      <c r="H625" s="153"/>
      <c r="I625" s="153"/>
    </row>
    <row r="626" spans="2:9" s="146" customFormat="1" ht="15.75" customHeight="1" x14ac:dyDescent="0.35">
      <c r="B626" s="153"/>
      <c r="C626" s="153"/>
      <c r="D626" s="153"/>
      <c r="E626" s="153"/>
      <c r="F626" s="153"/>
      <c r="G626" s="153"/>
      <c r="H626" s="153"/>
      <c r="I626" s="153"/>
    </row>
    <row r="627" spans="2:9" s="146" customFormat="1" ht="15.75" customHeight="1" x14ac:dyDescent="0.35">
      <c r="B627" s="153"/>
      <c r="C627" s="153"/>
      <c r="D627" s="153"/>
      <c r="E627" s="153"/>
      <c r="F627" s="153"/>
      <c r="G627" s="153"/>
      <c r="H627" s="153"/>
      <c r="I627" s="153"/>
    </row>
    <row r="628" spans="2:9" s="146" customFormat="1" ht="15.75" customHeight="1" x14ac:dyDescent="0.35">
      <c r="B628" s="153"/>
      <c r="C628" s="153"/>
      <c r="D628" s="153"/>
      <c r="E628" s="153"/>
      <c r="F628" s="153"/>
      <c r="G628" s="153"/>
      <c r="H628" s="153"/>
      <c r="I628" s="153"/>
    </row>
    <row r="629" spans="2:9" s="146" customFormat="1" ht="15.75" customHeight="1" x14ac:dyDescent="0.35">
      <c r="B629" s="153"/>
      <c r="C629" s="153"/>
      <c r="D629" s="153"/>
      <c r="E629" s="153"/>
      <c r="F629" s="153"/>
      <c r="G629" s="153"/>
      <c r="H629" s="153"/>
      <c r="I629" s="153"/>
    </row>
    <row r="630" spans="2:9" s="146" customFormat="1" ht="15.75" customHeight="1" x14ac:dyDescent="0.35">
      <c r="B630" s="153"/>
      <c r="C630" s="153"/>
      <c r="D630" s="153"/>
      <c r="E630" s="153"/>
      <c r="F630" s="153"/>
      <c r="G630" s="153"/>
      <c r="H630" s="153"/>
      <c r="I630" s="153"/>
    </row>
    <row r="631" spans="2:9" s="146" customFormat="1" ht="15.75" customHeight="1" x14ac:dyDescent="0.35">
      <c r="B631" s="153"/>
      <c r="C631" s="153"/>
      <c r="D631" s="153"/>
      <c r="E631" s="153"/>
      <c r="F631" s="153"/>
      <c r="G631" s="153"/>
      <c r="H631" s="153"/>
      <c r="I631" s="153"/>
    </row>
    <row r="632" spans="2:9" s="146" customFormat="1" ht="15.75" customHeight="1" x14ac:dyDescent="0.35">
      <c r="B632" s="153"/>
      <c r="C632" s="153"/>
      <c r="D632" s="153"/>
      <c r="E632" s="153"/>
      <c r="F632" s="153"/>
      <c r="G632" s="153"/>
      <c r="H632" s="153"/>
      <c r="I632" s="153"/>
    </row>
    <row r="633" spans="2:9" s="146" customFormat="1" ht="15.75" customHeight="1" x14ac:dyDescent="0.35">
      <c r="B633" s="153"/>
      <c r="C633" s="153"/>
      <c r="D633" s="153"/>
      <c r="E633" s="153"/>
      <c r="F633" s="153"/>
      <c r="G633" s="153"/>
      <c r="H633" s="153"/>
      <c r="I633" s="153"/>
    </row>
    <row r="634" spans="2:9" s="146" customFormat="1" ht="15.75" customHeight="1" x14ac:dyDescent="0.35">
      <c r="B634" s="153"/>
      <c r="C634" s="153"/>
      <c r="D634" s="153"/>
      <c r="E634" s="153"/>
      <c r="F634" s="153"/>
      <c r="G634" s="153"/>
      <c r="H634" s="153"/>
      <c r="I634" s="153"/>
    </row>
    <row r="635" spans="2:9" s="146" customFormat="1" ht="15.75" customHeight="1" x14ac:dyDescent="0.35">
      <c r="B635" s="153"/>
      <c r="C635" s="153"/>
      <c r="D635" s="153"/>
      <c r="E635" s="153"/>
      <c r="F635" s="153"/>
      <c r="G635" s="153"/>
      <c r="H635" s="153"/>
      <c r="I635" s="153"/>
    </row>
    <row r="636" spans="2:9" s="146" customFormat="1" ht="15.75" customHeight="1" x14ac:dyDescent="0.35">
      <c r="B636" s="153"/>
      <c r="C636" s="153"/>
      <c r="D636" s="153"/>
      <c r="E636" s="153"/>
      <c r="F636" s="153"/>
      <c r="G636" s="153"/>
      <c r="H636" s="153"/>
      <c r="I636" s="153"/>
    </row>
    <row r="637" spans="2:9" s="146" customFormat="1" ht="15.75" customHeight="1" x14ac:dyDescent="0.35">
      <c r="B637" s="153"/>
      <c r="C637" s="153"/>
      <c r="D637" s="153"/>
      <c r="E637" s="153"/>
      <c r="F637" s="153"/>
      <c r="G637" s="153"/>
      <c r="H637" s="153"/>
      <c r="I637" s="153"/>
    </row>
    <row r="638" spans="2:9" s="146" customFormat="1" ht="15.75" customHeight="1" x14ac:dyDescent="0.35">
      <c r="B638" s="153"/>
      <c r="C638" s="153"/>
      <c r="D638" s="153"/>
      <c r="E638" s="153"/>
      <c r="F638" s="153"/>
      <c r="G638" s="153"/>
      <c r="H638" s="153"/>
      <c r="I638" s="153"/>
    </row>
    <row r="639" spans="2:9" s="146" customFormat="1" ht="15.75" customHeight="1" x14ac:dyDescent="0.35">
      <c r="B639" s="153"/>
      <c r="C639" s="153"/>
      <c r="D639" s="153"/>
      <c r="E639" s="153"/>
      <c r="F639" s="153"/>
      <c r="G639" s="153"/>
      <c r="H639" s="153"/>
      <c r="I639" s="153"/>
    </row>
    <row r="640" spans="2:9" s="146" customFormat="1" ht="15.75" customHeight="1" x14ac:dyDescent="0.35">
      <c r="B640" s="153"/>
      <c r="C640" s="153"/>
      <c r="D640" s="153"/>
      <c r="E640" s="153"/>
      <c r="F640" s="153"/>
      <c r="G640" s="153"/>
      <c r="H640" s="153"/>
      <c r="I640" s="153"/>
    </row>
    <row r="641" spans="2:9" s="146" customFormat="1" ht="15.75" customHeight="1" x14ac:dyDescent="0.35">
      <c r="B641" s="153"/>
      <c r="C641" s="153"/>
      <c r="D641" s="153"/>
      <c r="E641" s="153"/>
      <c r="F641" s="153"/>
      <c r="G641" s="153"/>
      <c r="H641" s="153"/>
      <c r="I641" s="153"/>
    </row>
    <row r="642" spans="2:9" s="146" customFormat="1" ht="15.75" customHeight="1" x14ac:dyDescent="0.35">
      <c r="B642" s="153"/>
      <c r="C642" s="153"/>
      <c r="D642" s="153"/>
      <c r="E642" s="153"/>
      <c r="F642" s="153"/>
      <c r="G642" s="153"/>
      <c r="H642" s="153"/>
      <c r="I642" s="153"/>
    </row>
    <row r="643" spans="2:9" s="146" customFormat="1" ht="15.75" customHeight="1" x14ac:dyDescent="0.35">
      <c r="B643" s="153"/>
      <c r="C643" s="153"/>
      <c r="D643" s="153"/>
      <c r="E643" s="153"/>
      <c r="F643" s="153"/>
      <c r="G643" s="153"/>
      <c r="H643" s="153"/>
      <c r="I643" s="153"/>
    </row>
    <row r="644" spans="2:9" s="146" customFormat="1" ht="15.75" customHeight="1" x14ac:dyDescent="0.35">
      <c r="B644" s="153"/>
      <c r="C644" s="153"/>
      <c r="D644" s="153"/>
      <c r="E644" s="153"/>
      <c r="F644" s="153"/>
      <c r="G644" s="153"/>
      <c r="H644" s="153"/>
      <c r="I644" s="153"/>
    </row>
    <row r="645" spans="2:9" s="146" customFormat="1" ht="15.75" customHeight="1" x14ac:dyDescent="0.35">
      <c r="B645" s="153"/>
      <c r="C645" s="153"/>
      <c r="D645" s="153"/>
      <c r="E645" s="153"/>
      <c r="F645" s="153"/>
      <c r="G645" s="153"/>
      <c r="H645" s="153"/>
      <c r="I645" s="153"/>
    </row>
    <row r="646" spans="2:9" s="146" customFormat="1" ht="15.75" customHeight="1" x14ac:dyDescent="0.35">
      <c r="B646" s="153"/>
      <c r="C646" s="153"/>
      <c r="D646" s="153"/>
      <c r="E646" s="153"/>
      <c r="F646" s="153"/>
      <c r="G646" s="153"/>
      <c r="H646" s="153"/>
      <c r="I646" s="153"/>
    </row>
    <row r="647" spans="2:9" s="146" customFormat="1" ht="15.75" customHeight="1" x14ac:dyDescent="0.35">
      <c r="B647" s="153"/>
      <c r="C647" s="153"/>
      <c r="D647" s="153"/>
      <c r="E647" s="153"/>
      <c r="F647" s="153"/>
      <c r="G647" s="153"/>
      <c r="H647" s="153"/>
      <c r="I647" s="153"/>
    </row>
    <row r="648" spans="2:9" s="146" customFormat="1" ht="15.75" customHeight="1" x14ac:dyDescent="0.35">
      <c r="B648" s="153"/>
      <c r="C648" s="153"/>
      <c r="D648" s="153"/>
      <c r="E648" s="153"/>
      <c r="F648" s="153"/>
      <c r="G648" s="153"/>
      <c r="H648" s="153"/>
      <c r="I648" s="153"/>
    </row>
    <row r="649" spans="2:9" s="146" customFormat="1" ht="15.75" customHeight="1" x14ac:dyDescent="0.35">
      <c r="B649" s="153"/>
      <c r="C649" s="153"/>
      <c r="D649" s="153"/>
      <c r="E649" s="153"/>
      <c r="F649" s="153"/>
      <c r="G649" s="153"/>
      <c r="H649" s="153"/>
      <c r="I649" s="153"/>
    </row>
    <row r="650" spans="2:9" s="146" customFormat="1" ht="15.75" customHeight="1" x14ac:dyDescent="0.35">
      <c r="B650" s="153"/>
      <c r="C650" s="153"/>
      <c r="D650" s="153"/>
      <c r="E650" s="153"/>
      <c r="F650" s="153"/>
      <c r="G650" s="153"/>
      <c r="H650" s="153"/>
      <c r="I650" s="153"/>
    </row>
    <row r="651" spans="2:9" s="146" customFormat="1" ht="15.75" customHeight="1" x14ac:dyDescent="0.35">
      <c r="B651" s="153"/>
      <c r="C651" s="153"/>
      <c r="D651" s="153"/>
      <c r="E651" s="153"/>
      <c r="F651" s="153"/>
      <c r="G651" s="153"/>
      <c r="H651" s="153"/>
      <c r="I651" s="153"/>
    </row>
    <row r="652" spans="2:9" s="146" customFormat="1" ht="15.75" customHeight="1" x14ac:dyDescent="0.35">
      <c r="B652" s="153"/>
      <c r="C652" s="153"/>
      <c r="D652" s="153"/>
      <c r="E652" s="153"/>
      <c r="F652" s="153"/>
      <c r="G652" s="153"/>
      <c r="H652" s="153"/>
      <c r="I652" s="153"/>
    </row>
    <row r="653" spans="2:9" s="146" customFormat="1" ht="15.75" customHeight="1" x14ac:dyDescent="0.35">
      <c r="B653" s="153"/>
      <c r="C653" s="153"/>
      <c r="D653" s="153"/>
      <c r="E653" s="153"/>
      <c r="F653" s="153"/>
      <c r="G653" s="153"/>
      <c r="H653" s="153"/>
      <c r="I653" s="153"/>
    </row>
    <row r="654" spans="2:9" s="146" customFormat="1" ht="15.75" customHeight="1" x14ac:dyDescent="0.35">
      <c r="B654" s="153"/>
      <c r="C654" s="153"/>
      <c r="D654" s="153"/>
      <c r="E654" s="153"/>
      <c r="F654" s="153"/>
      <c r="G654" s="153"/>
      <c r="H654" s="153"/>
      <c r="I654" s="153"/>
    </row>
    <row r="655" spans="2:9" s="146" customFormat="1" ht="15.75" customHeight="1" x14ac:dyDescent="0.35">
      <c r="B655" s="153"/>
      <c r="C655" s="153"/>
      <c r="D655" s="153"/>
      <c r="E655" s="153"/>
      <c r="F655" s="153"/>
      <c r="G655" s="153"/>
      <c r="H655" s="153"/>
      <c r="I655" s="153"/>
    </row>
    <row r="656" spans="2:9" s="146" customFormat="1" ht="15.75" customHeight="1" x14ac:dyDescent="0.35">
      <c r="B656" s="153"/>
      <c r="C656" s="153"/>
      <c r="D656" s="153"/>
      <c r="E656" s="153"/>
      <c r="F656" s="153"/>
      <c r="G656" s="153"/>
      <c r="H656" s="153"/>
      <c r="I656" s="153"/>
    </row>
    <row r="657" spans="2:9" s="146" customFormat="1" ht="15.75" customHeight="1" x14ac:dyDescent="0.35">
      <c r="B657" s="153"/>
      <c r="C657" s="153"/>
      <c r="D657" s="153"/>
      <c r="E657" s="153"/>
      <c r="F657" s="153"/>
      <c r="G657" s="153"/>
      <c r="H657" s="153"/>
      <c r="I657" s="153"/>
    </row>
    <row r="658" spans="2:9" s="146" customFormat="1" ht="15.75" customHeight="1" x14ac:dyDescent="0.35">
      <c r="B658" s="153"/>
      <c r="C658" s="153"/>
      <c r="D658" s="153"/>
      <c r="E658" s="153"/>
      <c r="F658" s="153"/>
      <c r="G658" s="153"/>
      <c r="H658" s="153"/>
      <c r="I658" s="153"/>
    </row>
    <row r="659" spans="2:9" s="146" customFormat="1" ht="15.75" customHeight="1" x14ac:dyDescent="0.35">
      <c r="B659" s="153"/>
      <c r="C659" s="153"/>
      <c r="D659" s="153"/>
      <c r="E659" s="153"/>
      <c r="F659" s="153"/>
      <c r="G659" s="153"/>
      <c r="H659" s="153"/>
      <c r="I659" s="153"/>
    </row>
    <row r="660" spans="2:9" s="146" customFormat="1" ht="15.75" customHeight="1" x14ac:dyDescent="0.35">
      <c r="B660" s="153"/>
      <c r="C660" s="153"/>
      <c r="D660" s="153"/>
      <c r="E660" s="153"/>
      <c r="F660" s="153"/>
      <c r="G660" s="153"/>
      <c r="H660" s="153"/>
      <c r="I660" s="153"/>
    </row>
    <row r="661" spans="2:9" s="146" customFormat="1" ht="15.75" customHeight="1" x14ac:dyDescent="0.35">
      <c r="B661" s="153"/>
      <c r="C661" s="153"/>
      <c r="D661" s="153"/>
      <c r="E661" s="153"/>
      <c r="F661" s="153"/>
      <c r="G661" s="153"/>
      <c r="H661" s="153"/>
      <c r="I661" s="153"/>
    </row>
    <row r="662" spans="2:9" s="146" customFormat="1" ht="15.75" customHeight="1" x14ac:dyDescent="0.35">
      <c r="B662" s="153"/>
      <c r="C662" s="153"/>
      <c r="D662" s="153"/>
      <c r="E662" s="153"/>
      <c r="F662" s="153"/>
      <c r="G662" s="153"/>
      <c r="H662" s="153"/>
      <c r="I662" s="153"/>
    </row>
    <row r="663" spans="2:9" s="146" customFormat="1" ht="15.75" customHeight="1" x14ac:dyDescent="0.35">
      <c r="B663" s="153"/>
      <c r="C663" s="153"/>
      <c r="D663" s="153"/>
      <c r="E663" s="153"/>
      <c r="F663" s="153"/>
      <c r="G663" s="153"/>
      <c r="H663" s="153"/>
      <c r="I663" s="153"/>
    </row>
    <row r="664" spans="2:9" s="146" customFormat="1" ht="15.75" customHeight="1" x14ac:dyDescent="0.35">
      <c r="B664" s="153"/>
      <c r="C664" s="153"/>
      <c r="D664" s="153"/>
      <c r="E664" s="153"/>
      <c r="F664" s="153"/>
      <c r="G664" s="153"/>
      <c r="H664" s="153"/>
      <c r="I664" s="153"/>
    </row>
    <row r="665" spans="2:9" s="146" customFormat="1" ht="15.75" customHeight="1" x14ac:dyDescent="0.35">
      <c r="B665" s="153"/>
      <c r="C665" s="153"/>
      <c r="D665" s="153"/>
      <c r="E665" s="153"/>
      <c r="F665" s="153"/>
      <c r="G665" s="153"/>
      <c r="H665" s="153"/>
      <c r="I665" s="153"/>
    </row>
    <row r="666" spans="2:9" s="146" customFormat="1" ht="15.75" customHeight="1" x14ac:dyDescent="0.35">
      <c r="B666" s="153"/>
      <c r="C666" s="153"/>
      <c r="D666" s="153"/>
      <c r="E666" s="153"/>
      <c r="F666" s="153"/>
      <c r="G666" s="153"/>
      <c r="H666" s="153"/>
      <c r="I666" s="153"/>
    </row>
    <row r="667" spans="2:9" s="146" customFormat="1" ht="15.75" customHeight="1" x14ac:dyDescent="0.35">
      <c r="B667" s="153"/>
      <c r="C667" s="153"/>
      <c r="D667" s="153"/>
      <c r="E667" s="153"/>
      <c r="F667" s="153"/>
      <c r="G667" s="153"/>
      <c r="H667" s="153"/>
      <c r="I667" s="153"/>
    </row>
    <row r="668" spans="2:9" s="146" customFormat="1" ht="15.75" customHeight="1" x14ac:dyDescent="0.35">
      <c r="B668" s="153"/>
      <c r="C668" s="153"/>
      <c r="D668" s="153"/>
      <c r="E668" s="153"/>
      <c r="F668" s="153"/>
      <c r="G668" s="153"/>
      <c r="H668" s="153"/>
      <c r="I668" s="153"/>
    </row>
    <row r="669" spans="2:9" s="146" customFormat="1" ht="15.75" customHeight="1" x14ac:dyDescent="0.35">
      <c r="B669" s="153"/>
      <c r="C669" s="153"/>
      <c r="D669" s="153"/>
      <c r="E669" s="153"/>
      <c r="F669" s="153"/>
      <c r="G669" s="153"/>
      <c r="H669" s="153"/>
      <c r="I669" s="153"/>
    </row>
    <row r="670" spans="2:9" s="146" customFormat="1" ht="15.75" customHeight="1" x14ac:dyDescent="0.35">
      <c r="B670" s="153"/>
      <c r="C670" s="153"/>
      <c r="D670" s="153"/>
      <c r="E670" s="153"/>
      <c r="F670" s="153"/>
      <c r="G670" s="153"/>
      <c r="H670" s="153"/>
      <c r="I670" s="153"/>
    </row>
    <row r="671" spans="2:9" s="146" customFormat="1" ht="15.75" customHeight="1" x14ac:dyDescent="0.35">
      <c r="B671" s="153"/>
      <c r="C671" s="153"/>
      <c r="D671" s="153"/>
      <c r="E671" s="153"/>
      <c r="F671" s="153"/>
      <c r="G671" s="153"/>
      <c r="H671" s="153"/>
      <c r="I671" s="153"/>
    </row>
    <row r="672" spans="2:9" s="146" customFormat="1" ht="15.75" customHeight="1" x14ac:dyDescent="0.35">
      <c r="B672" s="153"/>
      <c r="C672" s="153"/>
      <c r="D672" s="153"/>
      <c r="E672" s="153"/>
      <c r="F672" s="153"/>
      <c r="G672" s="153"/>
      <c r="H672" s="153"/>
      <c r="I672" s="153"/>
    </row>
    <row r="673" spans="2:9" s="146" customFormat="1" ht="15.75" customHeight="1" x14ac:dyDescent="0.35">
      <c r="B673" s="153"/>
      <c r="C673" s="153"/>
      <c r="D673" s="153"/>
      <c r="E673" s="153"/>
      <c r="F673" s="153"/>
      <c r="G673" s="153"/>
      <c r="H673" s="153"/>
      <c r="I673" s="153"/>
    </row>
    <row r="674" spans="2:9" s="146" customFormat="1" ht="15.75" customHeight="1" x14ac:dyDescent="0.35">
      <c r="B674" s="153"/>
      <c r="C674" s="153"/>
      <c r="D674" s="153"/>
      <c r="E674" s="153"/>
      <c r="F674" s="153"/>
      <c r="G674" s="153"/>
      <c r="H674" s="153"/>
      <c r="I674" s="153"/>
    </row>
    <row r="675" spans="2:9" s="146" customFormat="1" ht="15.75" customHeight="1" x14ac:dyDescent="0.35">
      <c r="B675" s="153"/>
      <c r="C675" s="153"/>
      <c r="D675" s="153"/>
      <c r="E675" s="153"/>
      <c r="F675" s="153"/>
      <c r="G675" s="153"/>
      <c r="H675" s="153"/>
      <c r="I675" s="153"/>
    </row>
    <row r="676" spans="2:9" s="146" customFormat="1" ht="15.75" customHeight="1" x14ac:dyDescent="0.35">
      <c r="B676" s="153"/>
      <c r="C676" s="153"/>
      <c r="D676" s="153"/>
      <c r="E676" s="153"/>
      <c r="F676" s="153"/>
      <c r="G676" s="153"/>
      <c r="H676" s="153"/>
      <c r="I676" s="153"/>
    </row>
    <row r="677" spans="2:9" s="146" customFormat="1" ht="15.75" customHeight="1" x14ac:dyDescent="0.35">
      <c r="B677" s="153"/>
      <c r="C677" s="153"/>
      <c r="D677" s="153"/>
      <c r="E677" s="153"/>
      <c r="F677" s="153"/>
      <c r="G677" s="153"/>
      <c r="H677" s="153"/>
      <c r="I677" s="153"/>
    </row>
    <row r="678" spans="2:9" s="146" customFormat="1" ht="15.75" customHeight="1" x14ac:dyDescent="0.35">
      <c r="B678" s="153"/>
      <c r="C678" s="153"/>
      <c r="D678" s="153"/>
      <c r="E678" s="153"/>
      <c r="F678" s="153"/>
      <c r="G678" s="153"/>
      <c r="H678" s="153"/>
      <c r="I678" s="153"/>
    </row>
    <row r="679" spans="2:9" s="146" customFormat="1" ht="15.75" customHeight="1" x14ac:dyDescent="0.35">
      <c r="B679" s="153"/>
      <c r="C679" s="153"/>
      <c r="D679" s="153"/>
      <c r="E679" s="153"/>
      <c r="F679" s="153"/>
      <c r="G679" s="153"/>
      <c r="H679" s="153"/>
      <c r="I679" s="153"/>
    </row>
    <row r="680" spans="2:9" s="146" customFormat="1" ht="15.75" customHeight="1" x14ac:dyDescent="0.35">
      <c r="B680" s="153"/>
      <c r="C680" s="153"/>
      <c r="D680" s="153"/>
      <c r="E680" s="153"/>
      <c r="F680" s="153"/>
      <c r="G680" s="153"/>
      <c r="H680" s="153"/>
      <c r="I680" s="153"/>
    </row>
    <row r="681" spans="2:9" s="146" customFormat="1" ht="15.75" customHeight="1" x14ac:dyDescent="0.35">
      <c r="B681" s="153"/>
      <c r="C681" s="153"/>
      <c r="D681" s="153"/>
      <c r="E681" s="153"/>
      <c r="F681" s="153"/>
      <c r="G681" s="153"/>
      <c r="H681" s="153"/>
      <c r="I681" s="153"/>
    </row>
    <row r="682" spans="2:9" s="146" customFormat="1" ht="15.75" customHeight="1" x14ac:dyDescent="0.35">
      <c r="B682" s="153"/>
      <c r="C682" s="153"/>
      <c r="D682" s="153"/>
      <c r="E682" s="153"/>
      <c r="F682" s="153"/>
      <c r="G682" s="153"/>
      <c r="H682" s="153"/>
      <c r="I682" s="153"/>
    </row>
    <row r="683" spans="2:9" s="146" customFormat="1" ht="15.75" customHeight="1" x14ac:dyDescent="0.35">
      <c r="B683" s="153"/>
      <c r="C683" s="153"/>
      <c r="D683" s="153"/>
      <c r="E683" s="153"/>
      <c r="F683" s="153"/>
      <c r="G683" s="153"/>
      <c r="H683" s="153"/>
      <c r="I683" s="153"/>
    </row>
    <row r="684" spans="2:9" s="146" customFormat="1" ht="15.75" customHeight="1" x14ac:dyDescent="0.35">
      <c r="B684" s="153"/>
      <c r="C684" s="153"/>
      <c r="D684" s="153"/>
      <c r="E684" s="153"/>
      <c r="F684" s="153"/>
      <c r="G684" s="153"/>
      <c r="H684" s="153"/>
      <c r="I684" s="153"/>
    </row>
    <row r="685" spans="2:9" s="146" customFormat="1" ht="15.75" customHeight="1" x14ac:dyDescent="0.35">
      <c r="B685" s="153"/>
      <c r="C685" s="153"/>
      <c r="D685" s="153"/>
      <c r="E685" s="153"/>
      <c r="F685" s="153"/>
      <c r="G685" s="153"/>
      <c r="H685" s="153"/>
      <c r="I685" s="153"/>
    </row>
    <row r="686" spans="2:9" s="146" customFormat="1" ht="15.75" customHeight="1" x14ac:dyDescent="0.35">
      <c r="B686" s="153"/>
      <c r="C686" s="153"/>
      <c r="D686" s="153"/>
      <c r="E686" s="153"/>
      <c r="F686" s="153"/>
      <c r="G686" s="153"/>
      <c r="H686" s="153"/>
      <c r="I686" s="153"/>
    </row>
    <row r="687" spans="2:9" s="146" customFormat="1" ht="15.75" customHeight="1" x14ac:dyDescent="0.35">
      <c r="B687" s="153"/>
      <c r="C687" s="153"/>
      <c r="D687" s="153"/>
      <c r="E687" s="153"/>
      <c r="F687" s="153"/>
      <c r="G687" s="153"/>
      <c r="H687" s="153"/>
      <c r="I687" s="153"/>
    </row>
    <row r="688" spans="2:9" s="146" customFormat="1" ht="15.75" customHeight="1" x14ac:dyDescent="0.35">
      <c r="B688" s="153"/>
      <c r="C688" s="153"/>
      <c r="D688" s="153"/>
      <c r="E688" s="153"/>
      <c r="F688" s="153"/>
      <c r="G688" s="153"/>
      <c r="H688" s="153"/>
      <c r="I688" s="153"/>
    </row>
    <row r="689" spans="2:9" s="146" customFormat="1" ht="15.75" customHeight="1" x14ac:dyDescent="0.35">
      <c r="B689" s="153"/>
      <c r="C689" s="153"/>
      <c r="D689" s="153"/>
      <c r="E689" s="153"/>
      <c r="F689" s="153"/>
      <c r="G689" s="153"/>
      <c r="H689" s="153"/>
      <c r="I689" s="153"/>
    </row>
    <row r="690" spans="2:9" s="146" customFormat="1" ht="15.75" customHeight="1" x14ac:dyDescent="0.35">
      <c r="B690" s="153"/>
      <c r="C690" s="153"/>
      <c r="D690" s="153"/>
      <c r="E690" s="153"/>
      <c r="F690" s="153"/>
      <c r="G690" s="153"/>
      <c r="H690" s="153"/>
      <c r="I690" s="153"/>
    </row>
    <row r="691" spans="2:9" s="146" customFormat="1" ht="15.75" customHeight="1" x14ac:dyDescent="0.35">
      <c r="B691" s="153"/>
      <c r="C691" s="153"/>
      <c r="D691" s="153"/>
      <c r="E691" s="153"/>
      <c r="F691" s="153"/>
      <c r="G691" s="153"/>
      <c r="H691" s="153"/>
      <c r="I691" s="153"/>
    </row>
    <row r="692" spans="2:9" s="146" customFormat="1" ht="15.75" customHeight="1" x14ac:dyDescent="0.35">
      <c r="B692" s="153"/>
      <c r="C692" s="153"/>
      <c r="D692" s="153"/>
      <c r="E692" s="153"/>
      <c r="F692" s="153"/>
      <c r="G692" s="153"/>
      <c r="H692" s="153"/>
      <c r="I692" s="153"/>
    </row>
    <row r="693" spans="2:9" s="146" customFormat="1" ht="15.75" customHeight="1" x14ac:dyDescent="0.35">
      <c r="B693" s="153"/>
      <c r="C693" s="153"/>
      <c r="D693" s="153"/>
      <c r="E693" s="153"/>
      <c r="F693" s="153"/>
      <c r="G693" s="153"/>
      <c r="H693" s="153"/>
      <c r="I693" s="153"/>
    </row>
    <row r="694" spans="2:9" s="146" customFormat="1" ht="15.75" customHeight="1" x14ac:dyDescent="0.35">
      <c r="B694" s="153"/>
      <c r="C694" s="153"/>
      <c r="D694" s="153"/>
      <c r="E694" s="153"/>
      <c r="F694" s="153"/>
      <c r="G694" s="153"/>
      <c r="H694" s="153"/>
      <c r="I694" s="153"/>
    </row>
    <row r="695" spans="2:9" s="146" customFormat="1" ht="15.75" customHeight="1" x14ac:dyDescent="0.35">
      <c r="B695" s="153"/>
      <c r="C695" s="153"/>
      <c r="D695" s="153"/>
      <c r="E695" s="153"/>
      <c r="F695" s="153"/>
      <c r="G695" s="153"/>
      <c r="H695" s="153"/>
      <c r="I695" s="153"/>
    </row>
    <row r="696" spans="2:9" s="146" customFormat="1" ht="15.75" customHeight="1" x14ac:dyDescent="0.35">
      <c r="B696" s="153"/>
      <c r="C696" s="153"/>
      <c r="D696" s="153"/>
      <c r="E696" s="153"/>
      <c r="F696" s="153"/>
      <c r="G696" s="153"/>
      <c r="H696" s="153"/>
      <c r="I696" s="153"/>
    </row>
    <row r="697" spans="2:9" s="146" customFormat="1" ht="15.75" customHeight="1" x14ac:dyDescent="0.35">
      <c r="B697" s="153"/>
      <c r="C697" s="153"/>
      <c r="D697" s="153"/>
      <c r="E697" s="153"/>
      <c r="F697" s="153"/>
      <c r="G697" s="153"/>
      <c r="H697" s="153"/>
      <c r="I697" s="153"/>
    </row>
    <row r="698" spans="2:9" s="146" customFormat="1" ht="15.75" customHeight="1" x14ac:dyDescent="0.35">
      <c r="B698" s="153"/>
      <c r="C698" s="153"/>
      <c r="D698" s="153"/>
      <c r="E698" s="153"/>
      <c r="F698" s="153"/>
      <c r="G698" s="153"/>
      <c r="H698" s="153"/>
      <c r="I698" s="153"/>
    </row>
    <row r="699" spans="2:9" s="146" customFormat="1" ht="15.75" customHeight="1" x14ac:dyDescent="0.35">
      <c r="B699" s="153"/>
      <c r="C699" s="153"/>
      <c r="D699" s="153"/>
      <c r="E699" s="153"/>
      <c r="F699" s="153"/>
      <c r="G699" s="153"/>
      <c r="H699" s="153"/>
      <c r="I699" s="153"/>
    </row>
    <row r="700" spans="2:9" s="146" customFormat="1" ht="15.75" customHeight="1" x14ac:dyDescent="0.35">
      <c r="B700" s="153"/>
      <c r="C700" s="153"/>
      <c r="D700" s="153"/>
      <c r="E700" s="153"/>
      <c r="F700" s="153"/>
      <c r="G700" s="153"/>
      <c r="H700" s="153"/>
      <c r="I700" s="153"/>
    </row>
    <row r="701" spans="2:9" s="146" customFormat="1" ht="15.75" customHeight="1" x14ac:dyDescent="0.35">
      <c r="B701" s="153"/>
      <c r="C701" s="153"/>
      <c r="D701" s="153"/>
      <c r="E701" s="153"/>
      <c r="F701" s="153"/>
      <c r="G701" s="153"/>
      <c r="H701" s="153"/>
      <c r="I701" s="153"/>
    </row>
    <row r="702" spans="2:9" s="146" customFormat="1" ht="15.75" customHeight="1" x14ac:dyDescent="0.35">
      <c r="B702" s="153"/>
      <c r="C702" s="153"/>
      <c r="D702" s="153"/>
      <c r="E702" s="153"/>
      <c r="F702" s="153"/>
      <c r="G702" s="153"/>
      <c r="H702" s="153"/>
      <c r="I702" s="153"/>
    </row>
    <row r="703" spans="2:9" s="146" customFormat="1" ht="15.75" customHeight="1" x14ac:dyDescent="0.35">
      <c r="B703" s="153"/>
      <c r="C703" s="153"/>
      <c r="D703" s="153"/>
      <c r="E703" s="153"/>
      <c r="F703" s="153"/>
      <c r="G703" s="153"/>
      <c r="H703" s="153"/>
      <c r="I703" s="153"/>
    </row>
    <row r="704" spans="2:9" s="146" customFormat="1" ht="15.75" customHeight="1" x14ac:dyDescent="0.35">
      <c r="B704" s="153"/>
      <c r="C704" s="153"/>
      <c r="D704" s="153"/>
      <c r="E704" s="153"/>
      <c r="F704" s="153"/>
      <c r="G704" s="153"/>
      <c r="H704" s="153"/>
      <c r="I704" s="153"/>
    </row>
    <row r="705" spans="2:9" s="146" customFormat="1" ht="15.75" customHeight="1" x14ac:dyDescent="0.35">
      <c r="B705" s="153"/>
      <c r="C705" s="153"/>
      <c r="D705" s="153"/>
      <c r="E705" s="153"/>
      <c r="F705" s="153"/>
      <c r="G705" s="153"/>
      <c r="H705" s="153"/>
      <c r="I705" s="153"/>
    </row>
    <row r="706" spans="2:9" s="146" customFormat="1" ht="15.75" customHeight="1" x14ac:dyDescent="0.35">
      <c r="B706" s="153"/>
      <c r="C706" s="153"/>
      <c r="D706" s="153"/>
      <c r="E706" s="153"/>
      <c r="F706" s="153"/>
      <c r="G706" s="153"/>
      <c r="H706" s="153"/>
      <c r="I706" s="153"/>
    </row>
    <row r="707" spans="2:9" s="146" customFormat="1" ht="15.75" customHeight="1" x14ac:dyDescent="0.35">
      <c r="B707" s="153"/>
      <c r="C707" s="153"/>
      <c r="D707" s="153"/>
      <c r="E707" s="153"/>
      <c r="F707" s="153"/>
      <c r="G707" s="153"/>
      <c r="H707" s="153"/>
      <c r="I707" s="153"/>
    </row>
    <row r="708" spans="2:9" s="146" customFormat="1" ht="15.75" customHeight="1" x14ac:dyDescent="0.35">
      <c r="B708" s="153"/>
      <c r="C708" s="153"/>
      <c r="D708" s="153"/>
      <c r="E708" s="153"/>
      <c r="F708" s="153"/>
      <c r="G708" s="153"/>
      <c r="H708" s="153"/>
      <c r="I708" s="153"/>
    </row>
    <row r="709" spans="2:9" s="146" customFormat="1" ht="15.75" customHeight="1" x14ac:dyDescent="0.35">
      <c r="B709" s="153"/>
      <c r="C709" s="153"/>
      <c r="D709" s="153"/>
      <c r="E709" s="153"/>
      <c r="F709" s="153"/>
      <c r="G709" s="153"/>
      <c r="H709" s="153"/>
      <c r="I709" s="153"/>
    </row>
    <row r="710" spans="2:9" s="146" customFormat="1" ht="15.75" customHeight="1" x14ac:dyDescent="0.35">
      <c r="B710" s="153"/>
      <c r="C710" s="153"/>
      <c r="D710" s="153"/>
      <c r="E710" s="153"/>
      <c r="F710" s="153"/>
      <c r="G710" s="153"/>
      <c r="H710" s="153"/>
      <c r="I710" s="153"/>
    </row>
    <row r="711" spans="2:9" s="146" customFormat="1" ht="15.75" customHeight="1" x14ac:dyDescent="0.35">
      <c r="B711" s="153"/>
      <c r="C711" s="153"/>
      <c r="D711" s="153"/>
      <c r="E711" s="153"/>
      <c r="F711" s="153"/>
      <c r="G711" s="153"/>
      <c r="H711" s="153"/>
      <c r="I711" s="153"/>
    </row>
    <row r="712" spans="2:9" s="146" customFormat="1" ht="15.75" customHeight="1" x14ac:dyDescent="0.35">
      <c r="B712" s="153"/>
      <c r="C712" s="153"/>
      <c r="D712" s="153"/>
      <c r="E712" s="153"/>
      <c r="F712" s="153"/>
      <c r="G712" s="153"/>
      <c r="H712" s="153"/>
      <c r="I712" s="153"/>
    </row>
    <row r="713" spans="2:9" s="146" customFormat="1" ht="15.75" customHeight="1" x14ac:dyDescent="0.35">
      <c r="B713" s="153"/>
      <c r="C713" s="153"/>
      <c r="D713" s="153"/>
      <c r="E713" s="153"/>
      <c r="F713" s="153"/>
      <c r="G713" s="153"/>
      <c r="H713" s="153"/>
      <c r="I713" s="153"/>
    </row>
    <row r="714" spans="2:9" s="146" customFormat="1" ht="15.75" customHeight="1" x14ac:dyDescent="0.35">
      <c r="B714" s="153"/>
      <c r="C714" s="153"/>
      <c r="D714" s="153"/>
      <c r="E714" s="153"/>
      <c r="F714" s="153"/>
      <c r="G714" s="153"/>
      <c r="H714" s="153"/>
      <c r="I714" s="153"/>
    </row>
    <row r="715" spans="2:9" s="146" customFormat="1" ht="15.75" customHeight="1" x14ac:dyDescent="0.35">
      <c r="B715" s="153"/>
      <c r="C715" s="153"/>
      <c r="D715" s="153"/>
      <c r="E715" s="153"/>
      <c r="F715" s="153"/>
      <c r="G715" s="153"/>
      <c r="H715" s="153"/>
      <c r="I715" s="153"/>
    </row>
    <row r="716" spans="2:9" s="146" customFormat="1" ht="15.75" customHeight="1" x14ac:dyDescent="0.35">
      <c r="B716" s="153"/>
      <c r="C716" s="153"/>
      <c r="D716" s="153"/>
      <c r="E716" s="153"/>
      <c r="F716" s="153"/>
      <c r="G716" s="153"/>
      <c r="H716" s="153"/>
      <c r="I716" s="153"/>
    </row>
    <row r="717" spans="2:9" s="146" customFormat="1" ht="15.75" customHeight="1" x14ac:dyDescent="0.35">
      <c r="B717" s="153"/>
      <c r="C717" s="153"/>
      <c r="D717" s="153"/>
      <c r="E717" s="153"/>
      <c r="F717" s="153"/>
      <c r="G717" s="153"/>
      <c r="H717" s="153"/>
      <c r="I717" s="153"/>
    </row>
    <row r="718" spans="2:9" s="146" customFormat="1" ht="15.75" customHeight="1" x14ac:dyDescent="0.35">
      <c r="B718" s="153"/>
      <c r="C718" s="153"/>
      <c r="D718" s="153"/>
      <c r="E718" s="153"/>
      <c r="F718" s="153"/>
      <c r="G718" s="153"/>
      <c r="H718" s="153"/>
      <c r="I718" s="153"/>
    </row>
    <row r="719" spans="2:9" s="146" customFormat="1" ht="15.75" customHeight="1" x14ac:dyDescent="0.35">
      <c r="B719" s="153"/>
      <c r="C719" s="153"/>
      <c r="D719" s="153"/>
      <c r="E719" s="153"/>
      <c r="F719" s="153"/>
      <c r="G719" s="153"/>
      <c r="H719" s="153"/>
      <c r="I719" s="153"/>
    </row>
    <row r="720" spans="2:9" s="146" customFormat="1" ht="15.75" customHeight="1" x14ac:dyDescent="0.35">
      <c r="B720" s="153"/>
      <c r="C720" s="153"/>
      <c r="D720" s="153"/>
      <c r="E720" s="153"/>
      <c r="F720" s="153"/>
      <c r="G720" s="153"/>
      <c r="H720" s="153"/>
      <c r="I720" s="153"/>
    </row>
    <row r="721" spans="2:9" s="146" customFormat="1" ht="15.75" customHeight="1" x14ac:dyDescent="0.35">
      <c r="B721" s="153"/>
      <c r="C721" s="153"/>
      <c r="D721" s="153"/>
      <c r="E721" s="153"/>
      <c r="F721" s="153"/>
      <c r="G721" s="153"/>
      <c r="H721" s="153"/>
      <c r="I721" s="153"/>
    </row>
    <row r="722" spans="2:9" s="146" customFormat="1" ht="15.75" customHeight="1" x14ac:dyDescent="0.35">
      <c r="B722" s="153"/>
      <c r="C722" s="153"/>
      <c r="D722" s="153"/>
      <c r="E722" s="153"/>
      <c r="F722" s="153"/>
      <c r="G722" s="153"/>
      <c r="H722" s="153"/>
      <c r="I722" s="153"/>
    </row>
    <row r="723" spans="2:9" s="146" customFormat="1" ht="15.75" customHeight="1" x14ac:dyDescent="0.35">
      <c r="B723" s="153"/>
      <c r="C723" s="153"/>
      <c r="D723" s="153"/>
      <c r="E723" s="153"/>
      <c r="F723" s="153"/>
      <c r="G723" s="153"/>
      <c r="H723" s="153"/>
      <c r="I723" s="153"/>
    </row>
    <row r="724" spans="2:9" s="146" customFormat="1" ht="15.75" customHeight="1" x14ac:dyDescent="0.35">
      <c r="B724" s="153"/>
      <c r="C724" s="153"/>
      <c r="D724" s="153"/>
      <c r="E724" s="153"/>
      <c r="F724" s="153"/>
      <c r="G724" s="153"/>
      <c r="H724" s="153"/>
      <c r="I724" s="153"/>
    </row>
    <row r="725" spans="2:9" s="146" customFormat="1" ht="15.75" customHeight="1" x14ac:dyDescent="0.35">
      <c r="B725" s="153"/>
      <c r="C725" s="153"/>
      <c r="D725" s="153"/>
      <c r="E725" s="153"/>
      <c r="F725" s="153"/>
      <c r="G725" s="153"/>
      <c r="H725" s="153"/>
      <c r="I725" s="153"/>
    </row>
    <row r="726" spans="2:9" s="146" customFormat="1" ht="15.75" customHeight="1" x14ac:dyDescent="0.35">
      <c r="B726" s="153"/>
      <c r="C726" s="153"/>
      <c r="D726" s="153"/>
      <c r="E726" s="153"/>
      <c r="F726" s="153"/>
      <c r="G726" s="153"/>
      <c r="H726" s="153"/>
      <c r="I726" s="153"/>
    </row>
    <row r="727" spans="2:9" s="146" customFormat="1" ht="15.75" customHeight="1" x14ac:dyDescent="0.35">
      <c r="B727" s="153"/>
      <c r="C727" s="153"/>
      <c r="D727" s="153"/>
      <c r="E727" s="153"/>
      <c r="F727" s="153"/>
      <c r="G727" s="153"/>
      <c r="H727" s="153"/>
      <c r="I727" s="153"/>
    </row>
    <row r="728" spans="2:9" s="146" customFormat="1" ht="15.75" customHeight="1" x14ac:dyDescent="0.35">
      <c r="B728" s="153"/>
      <c r="C728" s="153"/>
      <c r="D728" s="153"/>
      <c r="E728" s="153"/>
      <c r="F728" s="153"/>
      <c r="G728" s="153"/>
      <c r="H728" s="153"/>
      <c r="I728" s="153"/>
    </row>
    <row r="729" spans="2:9" s="146" customFormat="1" ht="15.75" customHeight="1" x14ac:dyDescent="0.35">
      <c r="B729" s="153"/>
      <c r="C729" s="153"/>
      <c r="D729" s="153"/>
      <c r="E729" s="153"/>
      <c r="F729" s="153"/>
      <c r="G729" s="153"/>
      <c r="H729" s="153"/>
      <c r="I729" s="153"/>
    </row>
    <row r="730" spans="2:9" s="146" customFormat="1" ht="15.75" customHeight="1" x14ac:dyDescent="0.35">
      <c r="B730" s="153"/>
      <c r="C730" s="153"/>
      <c r="D730" s="153"/>
      <c r="E730" s="153"/>
      <c r="F730" s="153"/>
      <c r="G730" s="153"/>
      <c r="H730" s="153"/>
      <c r="I730" s="153"/>
    </row>
    <row r="731" spans="2:9" s="146" customFormat="1" ht="15.75" customHeight="1" x14ac:dyDescent="0.35">
      <c r="B731" s="153"/>
      <c r="C731" s="153"/>
      <c r="D731" s="153"/>
      <c r="E731" s="153"/>
      <c r="F731" s="153"/>
      <c r="G731" s="153"/>
      <c r="H731" s="153"/>
      <c r="I731" s="153"/>
    </row>
    <row r="732" spans="2:9" s="146" customFormat="1" ht="15.75" customHeight="1" x14ac:dyDescent="0.35">
      <c r="B732" s="153"/>
      <c r="C732" s="153"/>
      <c r="D732" s="153"/>
      <c r="E732" s="153"/>
      <c r="F732" s="153"/>
      <c r="G732" s="153"/>
      <c r="H732" s="153"/>
      <c r="I732" s="153"/>
    </row>
    <row r="733" spans="2:9" s="146" customFormat="1" ht="15.75" customHeight="1" x14ac:dyDescent="0.35">
      <c r="B733" s="153"/>
      <c r="C733" s="153"/>
      <c r="D733" s="153"/>
      <c r="E733" s="153"/>
      <c r="F733" s="153"/>
      <c r="G733" s="153"/>
      <c r="H733" s="153"/>
      <c r="I733" s="153"/>
    </row>
    <row r="734" spans="2:9" s="146" customFormat="1" ht="15.75" customHeight="1" x14ac:dyDescent="0.35">
      <c r="B734" s="153"/>
      <c r="C734" s="153"/>
      <c r="D734" s="153"/>
      <c r="E734" s="153"/>
      <c r="F734" s="153"/>
      <c r="G734" s="153"/>
      <c r="H734" s="153"/>
      <c r="I734" s="153"/>
    </row>
    <row r="735" spans="2:9" s="146" customFormat="1" ht="15.75" customHeight="1" x14ac:dyDescent="0.35">
      <c r="B735" s="153"/>
      <c r="C735" s="153"/>
      <c r="D735" s="153"/>
      <c r="E735" s="153"/>
      <c r="F735" s="153"/>
      <c r="G735" s="153"/>
      <c r="H735" s="153"/>
      <c r="I735" s="153"/>
    </row>
    <row r="736" spans="2:9" s="146" customFormat="1" ht="15.75" customHeight="1" x14ac:dyDescent="0.35">
      <c r="B736" s="153"/>
      <c r="C736" s="153"/>
      <c r="D736" s="153"/>
      <c r="E736" s="153"/>
      <c r="F736" s="153"/>
      <c r="G736" s="153"/>
      <c r="H736" s="153"/>
      <c r="I736" s="153"/>
    </row>
    <row r="737" spans="2:9" s="146" customFormat="1" ht="15.75" customHeight="1" x14ac:dyDescent="0.35">
      <c r="B737" s="153"/>
      <c r="C737" s="153"/>
      <c r="D737" s="153"/>
      <c r="E737" s="153"/>
      <c r="F737" s="153"/>
      <c r="G737" s="153"/>
      <c r="H737" s="153"/>
      <c r="I737" s="153"/>
    </row>
    <row r="738" spans="2:9" s="146" customFormat="1" ht="15.75" customHeight="1" x14ac:dyDescent="0.35">
      <c r="B738" s="153"/>
      <c r="C738" s="153"/>
      <c r="D738" s="153"/>
      <c r="E738" s="153"/>
      <c r="F738" s="153"/>
      <c r="G738" s="153"/>
      <c r="H738" s="153"/>
      <c r="I738" s="153"/>
    </row>
    <row r="739" spans="2:9" s="146" customFormat="1" ht="15.75" customHeight="1" x14ac:dyDescent="0.35">
      <c r="B739" s="153"/>
      <c r="C739" s="153"/>
      <c r="D739" s="153"/>
      <c r="E739" s="153"/>
      <c r="F739" s="153"/>
      <c r="G739" s="153"/>
      <c r="H739" s="153"/>
      <c r="I739" s="153"/>
    </row>
    <row r="740" spans="2:9" s="146" customFormat="1" ht="15.75" customHeight="1" x14ac:dyDescent="0.35">
      <c r="B740" s="153"/>
      <c r="C740" s="153"/>
      <c r="D740" s="153"/>
      <c r="E740" s="153"/>
      <c r="F740" s="153"/>
      <c r="G740" s="153"/>
      <c r="H740" s="153"/>
      <c r="I740" s="153"/>
    </row>
    <row r="741" spans="2:9" s="146" customFormat="1" ht="15.75" customHeight="1" x14ac:dyDescent="0.35">
      <c r="B741" s="153"/>
      <c r="C741" s="153"/>
      <c r="D741" s="153"/>
      <c r="E741" s="153"/>
      <c r="F741" s="153"/>
      <c r="G741" s="153"/>
      <c r="H741" s="153"/>
      <c r="I741" s="153"/>
    </row>
    <row r="742" spans="2:9" s="146" customFormat="1" ht="15.75" customHeight="1" x14ac:dyDescent="0.35">
      <c r="B742" s="153"/>
      <c r="C742" s="153"/>
      <c r="D742" s="153"/>
      <c r="E742" s="153"/>
      <c r="F742" s="153"/>
      <c r="G742" s="153"/>
      <c r="H742" s="153"/>
      <c r="I742" s="153"/>
    </row>
    <row r="743" spans="2:9" s="146" customFormat="1" ht="15.75" customHeight="1" x14ac:dyDescent="0.35">
      <c r="B743" s="153"/>
      <c r="C743" s="153"/>
      <c r="D743" s="153"/>
      <c r="E743" s="153"/>
      <c r="F743" s="153"/>
      <c r="G743" s="153"/>
      <c r="H743" s="153"/>
      <c r="I743" s="153"/>
    </row>
    <row r="744" spans="2:9" s="146" customFormat="1" ht="15.75" customHeight="1" x14ac:dyDescent="0.35">
      <c r="B744" s="153"/>
      <c r="C744" s="153"/>
      <c r="D744" s="153"/>
      <c r="E744" s="153"/>
      <c r="F744" s="153"/>
      <c r="G744" s="153"/>
      <c r="H744" s="153"/>
      <c r="I744" s="153"/>
    </row>
    <row r="745" spans="2:9" s="146" customFormat="1" ht="15.75" customHeight="1" x14ac:dyDescent="0.35">
      <c r="B745" s="153"/>
      <c r="C745" s="153"/>
      <c r="D745" s="153"/>
      <c r="E745" s="153"/>
      <c r="F745" s="153"/>
      <c r="G745" s="153"/>
      <c r="H745" s="153"/>
      <c r="I745" s="153"/>
    </row>
    <row r="746" spans="2:9" s="146" customFormat="1" ht="15.75" customHeight="1" x14ac:dyDescent="0.35">
      <c r="B746" s="153"/>
      <c r="C746" s="153"/>
      <c r="D746" s="153"/>
      <c r="E746" s="153"/>
      <c r="F746" s="153"/>
      <c r="G746" s="153"/>
      <c r="H746" s="153"/>
      <c r="I746" s="153"/>
    </row>
    <row r="747" spans="2:9" s="146" customFormat="1" ht="15.75" customHeight="1" x14ac:dyDescent="0.35">
      <c r="B747" s="153"/>
      <c r="C747" s="153"/>
      <c r="D747" s="153"/>
      <c r="E747" s="153"/>
      <c r="F747" s="153"/>
      <c r="G747" s="153"/>
      <c r="H747" s="153"/>
      <c r="I747" s="153"/>
    </row>
    <row r="748" spans="2:9" s="146" customFormat="1" ht="15.75" customHeight="1" x14ac:dyDescent="0.35">
      <c r="B748" s="153"/>
      <c r="C748" s="153"/>
      <c r="D748" s="153"/>
      <c r="E748" s="153"/>
      <c r="F748" s="153"/>
      <c r="G748" s="153"/>
      <c r="H748" s="153"/>
      <c r="I748" s="153"/>
    </row>
    <row r="749" spans="2:9" s="146" customFormat="1" ht="15.75" customHeight="1" x14ac:dyDescent="0.35">
      <c r="B749" s="153"/>
      <c r="C749" s="153"/>
      <c r="D749" s="153"/>
      <c r="E749" s="153"/>
      <c r="F749" s="153"/>
      <c r="G749" s="153"/>
      <c r="H749" s="153"/>
      <c r="I749" s="153"/>
    </row>
    <row r="750" spans="2:9" s="146" customFormat="1" ht="15.75" customHeight="1" x14ac:dyDescent="0.35">
      <c r="B750" s="153"/>
      <c r="C750" s="153"/>
      <c r="D750" s="153"/>
      <c r="E750" s="153"/>
      <c r="F750" s="153"/>
      <c r="G750" s="153"/>
      <c r="H750" s="153"/>
      <c r="I750" s="153"/>
    </row>
    <row r="751" spans="2:9" s="146" customFormat="1" ht="15.75" customHeight="1" x14ac:dyDescent="0.35">
      <c r="B751" s="153"/>
      <c r="C751" s="153"/>
      <c r="D751" s="153"/>
      <c r="E751" s="153"/>
      <c r="F751" s="153"/>
      <c r="G751" s="153"/>
      <c r="H751" s="153"/>
      <c r="I751" s="153"/>
    </row>
    <row r="752" spans="2:9" s="146" customFormat="1" ht="15.75" customHeight="1" x14ac:dyDescent="0.35">
      <c r="B752" s="153"/>
      <c r="C752" s="153"/>
      <c r="D752" s="153"/>
      <c r="E752" s="153"/>
      <c r="F752" s="153"/>
      <c r="G752" s="153"/>
      <c r="H752" s="153"/>
      <c r="I752" s="153"/>
    </row>
    <row r="753" spans="2:9" s="146" customFormat="1" ht="15.75" customHeight="1" x14ac:dyDescent="0.35">
      <c r="B753" s="153"/>
      <c r="C753" s="153"/>
      <c r="D753" s="153"/>
      <c r="E753" s="153"/>
      <c r="F753" s="153"/>
      <c r="G753" s="153"/>
      <c r="H753" s="153"/>
      <c r="I753" s="153"/>
    </row>
    <row r="754" spans="2:9" s="146" customFormat="1" ht="15.75" customHeight="1" x14ac:dyDescent="0.35">
      <c r="B754" s="153"/>
      <c r="C754" s="153"/>
      <c r="D754" s="153"/>
      <c r="E754" s="153"/>
      <c r="F754" s="153"/>
      <c r="G754" s="153"/>
      <c r="H754" s="153"/>
      <c r="I754" s="153"/>
    </row>
    <row r="755" spans="2:9" s="146" customFormat="1" ht="15.75" customHeight="1" x14ac:dyDescent="0.35">
      <c r="B755" s="153"/>
      <c r="C755" s="153"/>
      <c r="D755" s="153"/>
      <c r="E755" s="153"/>
      <c r="F755" s="153"/>
      <c r="G755" s="153"/>
      <c r="H755" s="153"/>
      <c r="I755" s="153"/>
    </row>
    <row r="756" spans="2:9" s="146" customFormat="1" ht="15.75" customHeight="1" x14ac:dyDescent="0.35">
      <c r="B756" s="153"/>
      <c r="C756" s="153"/>
      <c r="D756" s="153"/>
      <c r="E756" s="153"/>
      <c r="F756" s="153"/>
      <c r="G756" s="153"/>
      <c r="H756" s="153"/>
      <c r="I756" s="153"/>
    </row>
    <row r="757" spans="2:9" s="146" customFormat="1" ht="15.75" customHeight="1" x14ac:dyDescent="0.35">
      <c r="B757" s="153"/>
      <c r="C757" s="153"/>
      <c r="D757" s="153"/>
      <c r="E757" s="153"/>
      <c r="F757" s="153"/>
      <c r="G757" s="153"/>
      <c r="H757" s="153"/>
      <c r="I757" s="153"/>
    </row>
    <row r="758" spans="2:9" s="146" customFormat="1" ht="15.75" customHeight="1" x14ac:dyDescent="0.35">
      <c r="B758" s="153"/>
      <c r="C758" s="153"/>
      <c r="D758" s="153"/>
      <c r="E758" s="153"/>
      <c r="F758" s="153"/>
      <c r="G758" s="153"/>
      <c r="H758" s="153"/>
      <c r="I758" s="153"/>
    </row>
    <row r="759" spans="2:9" s="146" customFormat="1" ht="15.75" customHeight="1" x14ac:dyDescent="0.35">
      <c r="B759" s="153"/>
      <c r="C759" s="153"/>
      <c r="D759" s="153"/>
      <c r="E759" s="153"/>
      <c r="F759" s="153"/>
      <c r="G759" s="153"/>
      <c r="H759" s="153"/>
      <c r="I759" s="153"/>
    </row>
    <row r="760" spans="2:9" s="146" customFormat="1" ht="15.75" customHeight="1" x14ac:dyDescent="0.35">
      <c r="B760" s="153"/>
      <c r="C760" s="153"/>
      <c r="D760" s="153"/>
      <c r="E760" s="153"/>
      <c r="F760" s="153"/>
      <c r="G760" s="153"/>
      <c r="H760" s="153"/>
      <c r="I760" s="153"/>
    </row>
    <row r="761" spans="2:9" s="146" customFormat="1" ht="15.75" customHeight="1" x14ac:dyDescent="0.35">
      <c r="B761" s="153"/>
      <c r="C761" s="153"/>
      <c r="D761" s="153"/>
      <c r="E761" s="153"/>
      <c r="F761" s="153"/>
      <c r="G761" s="153"/>
      <c r="H761" s="153"/>
      <c r="I761" s="153"/>
    </row>
    <row r="762" spans="2:9" s="146" customFormat="1" ht="15.75" customHeight="1" x14ac:dyDescent="0.35">
      <c r="B762" s="153"/>
      <c r="C762" s="153"/>
      <c r="D762" s="153"/>
      <c r="E762" s="153"/>
      <c r="F762" s="153"/>
      <c r="G762" s="153"/>
      <c r="H762" s="153"/>
      <c r="I762" s="153"/>
    </row>
    <row r="763" spans="2:9" s="146" customFormat="1" ht="15.75" customHeight="1" x14ac:dyDescent="0.35">
      <c r="B763" s="153"/>
      <c r="C763" s="153"/>
      <c r="D763" s="153"/>
      <c r="E763" s="153"/>
      <c r="F763" s="153"/>
      <c r="G763" s="153"/>
      <c r="H763" s="153"/>
      <c r="I763" s="153"/>
    </row>
    <row r="764" spans="2:9" s="146" customFormat="1" ht="15.75" customHeight="1" x14ac:dyDescent="0.35">
      <c r="B764" s="153"/>
      <c r="C764" s="153"/>
      <c r="D764" s="153"/>
      <c r="E764" s="153"/>
      <c r="F764" s="153"/>
      <c r="G764" s="153"/>
      <c r="H764" s="153"/>
      <c r="I764" s="153"/>
    </row>
    <row r="765" spans="2:9" s="146" customFormat="1" ht="15.75" customHeight="1" x14ac:dyDescent="0.35">
      <c r="B765" s="153"/>
      <c r="C765" s="153"/>
      <c r="D765" s="153"/>
      <c r="E765" s="153"/>
      <c r="F765" s="153"/>
      <c r="G765" s="153"/>
      <c r="H765" s="153"/>
      <c r="I765" s="153"/>
    </row>
    <row r="766" spans="2:9" s="146" customFormat="1" ht="15.75" customHeight="1" x14ac:dyDescent="0.35">
      <c r="B766" s="153"/>
      <c r="C766" s="153"/>
      <c r="D766" s="153"/>
      <c r="E766" s="153"/>
      <c r="F766" s="153"/>
      <c r="G766" s="153"/>
      <c r="H766" s="153"/>
      <c r="I766" s="153"/>
    </row>
    <row r="767" spans="2:9" s="146" customFormat="1" ht="15.75" customHeight="1" x14ac:dyDescent="0.35">
      <c r="B767" s="153"/>
      <c r="C767" s="153"/>
      <c r="D767" s="153"/>
      <c r="E767" s="153"/>
      <c r="F767" s="153"/>
      <c r="G767" s="153"/>
      <c r="H767" s="153"/>
      <c r="I767" s="153"/>
    </row>
    <row r="768" spans="2:9" s="146" customFormat="1" ht="15.75" customHeight="1" x14ac:dyDescent="0.35">
      <c r="B768" s="153"/>
      <c r="C768" s="153"/>
      <c r="D768" s="153"/>
      <c r="E768" s="153"/>
      <c r="F768" s="153"/>
      <c r="G768" s="153"/>
      <c r="H768" s="153"/>
      <c r="I768" s="153"/>
    </row>
    <row r="769" spans="2:9" s="146" customFormat="1" ht="15.75" customHeight="1" x14ac:dyDescent="0.35">
      <c r="B769" s="153"/>
      <c r="C769" s="153"/>
      <c r="D769" s="153"/>
      <c r="E769" s="153"/>
      <c r="F769" s="153"/>
      <c r="G769" s="153"/>
      <c r="H769" s="153"/>
      <c r="I769" s="153"/>
    </row>
    <row r="770" spans="2:9" s="146" customFormat="1" ht="15.75" customHeight="1" x14ac:dyDescent="0.35">
      <c r="B770" s="153"/>
      <c r="C770" s="153"/>
      <c r="D770" s="153"/>
      <c r="E770" s="153"/>
      <c r="F770" s="153"/>
      <c r="G770" s="153"/>
      <c r="H770" s="153"/>
      <c r="I770" s="153"/>
    </row>
    <row r="771" spans="2:9" s="146" customFormat="1" ht="15.75" customHeight="1" x14ac:dyDescent="0.35">
      <c r="B771" s="153"/>
      <c r="C771" s="153"/>
      <c r="D771" s="153"/>
      <c r="E771" s="153"/>
      <c r="F771" s="153"/>
      <c r="G771" s="153"/>
      <c r="H771" s="153"/>
      <c r="I771" s="153"/>
    </row>
    <row r="772" spans="2:9" s="146" customFormat="1" ht="15.75" customHeight="1" x14ac:dyDescent="0.35">
      <c r="B772" s="153"/>
      <c r="C772" s="153"/>
      <c r="D772" s="153"/>
      <c r="E772" s="153"/>
      <c r="F772" s="153"/>
      <c r="G772" s="153"/>
      <c r="H772" s="153"/>
      <c r="I772" s="153"/>
    </row>
    <row r="773" spans="2:9" s="146" customFormat="1" ht="15.75" customHeight="1" x14ac:dyDescent="0.35">
      <c r="B773" s="153"/>
      <c r="C773" s="153"/>
      <c r="D773" s="153"/>
      <c r="E773" s="153"/>
      <c r="F773" s="153"/>
      <c r="G773" s="153"/>
      <c r="H773" s="153"/>
      <c r="I773" s="153"/>
    </row>
    <row r="774" spans="2:9" s="146" customFormat="1" ht="15.75" customHeight="1" x14ac:dyDescent="0.35">
      <c r="B774" s="153"/>
      <c r="C774" s="153"/>
      <c r="D774" s="153"/>
      <c r="E774" s="153"/>
      <c r="F774" s="153"/>
      <c r="G774" s="153"/>
      <c r="H774" s="153"/>
      <c r="I774" s="153"/>
    </row>
    <row r="775" spans="2:9" s="146" customFormat="1" ht="15.75" customHeight="1" x14ac:dyDescent="0.35">
      <c r="B775" s="153"/>
      <c r="C775" s="153"/>
      <c r="D775" s="153"/>
      <c r="E775" s="153"/>
      <c r="F775" s="153"/>
      <c r="G775" s="153"/>
      <c r="H775" s="153"/>
      <c r="I775" s="153"/>
    </row>
    <row r="776" spans="2:9" s="146" customFormat="1" ht="15.75" customHeight="1" x14ac:dyDescent="0.35">
      <c r="B776" s="153"/>
      <c r="C776" s="153"/>
      <c r="D776" s="153"/>
      <c r="E776" s="153"/>
      <c r="F776" s="153"/>
      <c r="G776" s="153"/>
      <c r="H776" s="153"/>
      <c r="I776" s="153"/>
    </row>
    <row r="777" spans="2:9" s="146" customFormat="1" ht="15.75" customHeight="1" x14ac:dyDescent="0.35">
      <c r="B777" s="153"/>
      <c r="C777" s="153"/>
      <c r="D777" s="153"/>
      <c r="E777" s="153"/>
      <c r="F777" s="153"/>
      <c r="G777" s="153"/>
      <c r="H777" s="153"/>
      <c r="I777" s="153"/>
    </row>
    <row r="778" spans="2:9" s="146" customFormat="1" ht="15.75" customHeight="1" x14ac:dyDescent="0.35">
      <c r="B778" s="153"/>
      <c r="C778" s="153"/>
      <c r="D778" s="153"/>
      <c r="E778" s="153"/>
      <c r="F778" s="153"/>
      <c r="G778" s="153"/>
      <c r="H778" s="153"/>
      <c r="I778" s="153"/>
    </row>
    <row r="779" spans="2:9" s="146" customFormat="1" ht="15.75" customHeight="1" x14ac:dyDescent="0.35">
      <c r="B779" s="153"/>
      <c r="C779" s="153"/>
      <c r="D779" s="153"/>
      <c r="E779" s="153"/>
      <c r="F779" s="153"/>
      <c r="G779" s="153"/>
      <c r="H779" s="153"/>
      <c r="I779" s="153"/>
    </row>
    <row r="780" spans="2:9" s="146" customFormat="1" ht="15.75" customHeight="1" x14ac:dyDescent="0.35">
      <c r="B780" s="153"/>
      <c r="C780" s="153"/>
      <c r="D780" s="153"/>
      <c r="E780" s="153"/>
      <c r="F780" s="153"/>
      <c r="G780" s="153"/>
      <c r="H780" s="153"/>
      <c r="I780" s="153"/>
    </row>
    <row r="781" spans="2:9" s="146" customFormat="1" ht="15.75" customHeight="1" x14ac:dyDescent="0.35">
      <c r="B781" s="153"/>
      <c r="C781" s="153"/>
      <c r="D781" s="153"/>
      <c r="E781" s="153"/>
      <c r="F781" s="153"/>
      <c r="G781" s="153"/>
      <c r="H781" s="153"/>
      <c r="I781" s="153"/>
    </row>
    <row r="782" spans="2:9" s="146" customFormat="1" ht="15.75" customHeight="1" x14ac:dyDescent="0.35">
      <c r="B782" s="153"/>
      <c r="C782" s="153"/>
      <c r="D782" s="153"/>
      <c r="E782" s="153"/>
      <c r="F782" s="153"/>
      <c r="G782" s="153"/>
      <c r="H782" s="153"/>
      <c r="I782" s="153"/>
    </row>
    <row r="783" spans="2:9" s="146" customFormat="1" ht="15.75" customHeight="1" x14ac:dyDescent="0.35">
      <c r="B783" s="153"/>
      <c r="C783" s="153"/>
      <c r="D783" s="153"/>
      <c r="E783" s="153"/>
      <c r="F783" s="153"/>
      <c r="G783" s="153"/>
      <c r="H783" s="153"/>
      <c r="I783" s="153"/>
    </row>
    <row r="784" spans="2:9" s="146" customFormat="1" ht="15.75" customHeight="1" x14ac:dyDescent="0.35">
      <c r="B784" s="153"/>
      <c r="C784" s="153"/>
      <c r="D784" s="153"/>
      <c r="E784" s="153"/>
      <c r="F784" s="153"/>
      <c r="G784" s="153"/>
      <c r="H784" s="153"/>
      <c r="I784" s="153"/>
    </row>
    <row r="785" spans="2:9" s="146" customFormat="1" ht="15.75" customHeight="1" x14ac:dyDescent="0.35">
      <c r="B785" s="153"/>
      <c r="C785" s="153"/>
      <c r="D785" s="153"/>
      <c r="E785" s="153"/>
      <c r="F785" s="153"/>
      <c r="G785" s="153"/>
      <c r="H785" s="153"/>
      <c r="I785" s="153"/>
    </row>
    <row r="786" spans="2:9" s="146" customFormat="1" ht="15.75" customHeight="1" x14ac:dyDescent="0.35">
      <c r="B786" s="153"/>
      <c r="C786" s="153"/>
      <c r="D786" s="153"/>
      <c r="E786" s="153"/>
      <c r="F786" s="153"/>
      <c r="G786" s="153"/>
      <c r="H786" s="153"/>
      <c r="I786" s="153"/>
    </row>
    <row r="787" spans="2:9" s="146" customFormat="1" ht="15.75" customHeight="1" x14ac:dyDescent="0.35">
      <c r="B787" s="153"/>
      <c r="C787" s="153"/>
      <c r="D787" s="153"/>
      <c r="E787" s="153"/>
      <c r="F787" s="153"/>
      <c r="G787" s="153"/>
      <c r="H787" s="153"/>
      <c r="I787" s="153"/>
    </row>
    <row r="788" spans="2:9" s="146" customFormat="1" ht="15.75" customHeight="1" x14ac:dyDescent="0.35">
      <c r="B788" s="153"/>
      <c r="C788" s="153"/>
      <c r="D788" s="153"/>
      <c r="E788" s="153"/>
      <c r="F788" s="153"/>
      <c r="G788" s="153"/>
      <c r="H788" s="153"/>
      <c r="I788" s="153"/>
    </row>
    <row r="789" spans="2:9" s="146" customFormat="1" ht="15.75" customHeight="1" x14ac:dyDescent="0.35">
      <c r="B789" s="153"/>
      <c r="C789" s="153"/>
      <c r="D789" s="153"/>
      <c r="E789" s="153"/>
      <c r="F789" s="153"/>
      <c r="G789" s="153"/>
      <c r="H789" s="153"/>
      <c r="I789" s="153"/>
    </row>
    <row r="790" spans="2:9" s="146" customFormat="1" ht="15.75" customHeight="1" x14ac:dyDescent="0.35">
      <c r="B790" s="153"/>
      <c r="C790" s="153"/>
      <c r="D790" s="153"/>
      <c r="E790" s="153"/>
      <c r="F790" s="153"/>
      <c r="G790" s="153"/>
      <c r="H790" s="153"/>
      <c r="I790" s="153"/>
    </row>
    <row r="791" spans="2:9" s="146" customFormat="1" ht="15.75" customHeight="1" x14ac:dyDescent="0.35">
      <c r="B791" s="153"/>
      <c r="C791" s="153"/>
      <c r="D791" s="153"/>
      <c r="E791" s="153"/>
      <c r="F791" s="153"/>
      <c r="G791" s="153"/>
      <c r="H791" s="153"/>
      <c r="I791" s="153"/>
    </row>
    <row r="792" spans="2:9" s="146" customFormat="1" ht="15.75" customHeight="1" x14ac:dyDescent="0.35">
      <c r="B792" s="153"/>
      <c r="C792" s="153"/>
      <c r="D792" s="153"/>
      <c r="E792" s="153"/>
      <c r="F792" s="153"/>
      <c r="G792" s="153"/>
      <c r="H792" s="153"/>
      <c r="I792" s="153"/>
    </row>
    <row r="793" spans="2:9" s="146" customFormat="1" ht="15.75" customHeight="1" x14ac:dyDescent="0.35">
      <c r="B793" s="153"/>
      <c r="C793" s="153"/>
      <c r="D793" s="153"/>
      <c r="E793" s="153"/>
      <c r="F793" s="153"/>
      <c r="G793" s="153"/>
      <c r="H793" s="153"/>
      <c r="I793" s="153"/>
    </row>
    <row r="794" spans="2:9" s="146" customFormat="1" ht="15.75" customHeight="1" x14ac:dyDescent="0.35">
      <c r="B794" s="153"/>
      <c r="C794" s="153"/>
      <c r="D794" s="153"/>
      <c r="E794" s="153"/>
      <c r="F794" s="153"/>
      <c r="G794" s="153"/>
      <c r="H794" s="153"/>
      <c r="I794" s="153"/>
    </row>
    <row r="795" spans="2:9" s="146" customFormat="1" ht="15.75" customHeight="1" x14ac:dyDescent="0.35">
      <c r="B795" s="153"/>
      <c r="C795" s="153"/>
      <c r="D795" s="153"/>
      <c r="E795" s="153"/>
      <c r="F795" s="153"/>
      <c r="G795" s="153"/>
      <c r="H795" s="153"/>
      <c r="I795" s="153"/>
    </row>
    <row r="796" spans="2:9" s="146" customFormat="1" ht="15.75" customHeight="1" x14ac:dyDescent="0.35">
      <c r="B796" s="153"/>
      <c r="C796" s="153"/>
      <c r="D796" s="153"/>
      <c r="E796" s="153"/>
      <c r="F796" s="153"/>
      <c r="G796" s="153"/>
      <c r="H796" s="153"/>
      <c r="I796" s="153"/>
    </row>
    <row r="797" spans="2:9" s="146" customFormat="1" ht="15.75" customHeight="1" x14ac:dyDescent="0.35">
      <c r="B797" s="153"/>
      <c r="C797" s="153"/>
      <c r="D797" s="153"/>
      <c r="E797" s="153"/>
      <c r="F797" s="153"/>
      <c r="G797" s="153"/>
      <c r="H797" s="153"/>
      <c r="I797" s="153"/>
    </row>
    <row r="798" spans="2:9" s="146" customFormat="1" ht="15.75" customHeight="1" x14ac:dyDescent="0.35">
      <c r="B798" s="153"/>
      <c r="C798" s="153"/>
      <c r="D798" s="153"/>
      <c r="E798" s="153"/>
      <c r="F798" s="153"/>
      <c r="G798" s="153"/>
      <c r="H798" s="153"/>
      <c r="I798" s="153"/>
    </row>
    <row r="799" spans="2:9" s="146" customFormat="1" ht="15.75" customHeight="1" x14ac:dyDescent="0.35">
      <c r="B799" s="153"/>
      <c r="C799" s="153"/>
      <c r="D799" s="153"/>
      <c r="E799" s="153"/>
      <c r="F799" s="153"/>
      <c r="G799" s="153"/>
      <c r="H799" s="153"/>
      <c r="I799" s="153"/>
    </row>
    <row r="800" spans="2:9" s="146" customFormat="1" ht="15.75" customHeight="1" x14ac:dyDescent="0.35">
      <c r="B800" s="153"/>
      <c r="C800" s="153"/>
      <c r="D800" s="153"/>
      <c r="E800" s="153"/>
      <c r="F800" s="153"/>
      <c r="G800" s="153"/>
      <c r="H800" s="153"/>
      <c r="I800" s="153"/>
    </row>
    <row r="801" spans="2:9" s="146" customFormat="1" ht="15.75" customHeight="1" x14ac:dyDescent="0.35">
      <c r="B801" s="153"/>
      <c r="C801" s="153"/>
      <c r="D801" s="153"/>
      <c r="E801" s="153"/>
      <c r="F801" s="153"/>
      <c r="G801" s="153"/>
      <c r="H801" s="153"/>
      <c r="I801" s="153"/>
    </row>
    <row r="802" spans="2:9" s="146" customFormat="1" ht="15.75" customHeight="1" x14ac:dyDescent="0.35">
      <c r="B802" s="153"/>
      <c r="C802" s="153"/>
      <c r="D802" s="153"/>
      <c r="E802" s="153"/>
      <c r="F802" s="153"/>
      <c r="G802" s="153"/>
      <c r="H802" s="153"/>
      <c r="I802" s="153"/>
    </row>
    <row r="803" spans="2:9" s="146" customFormat="1" ht="15.75" customHeight="1" x14ac:dyDescent="0.35">
      <c r="B803" s="153"/>
      <c r="C803" s="153"/>
      <c r="D803" s="153"/>
      <c r="E803" s="153"/>
      <c r="F803" s="153"/>
      <c r="G803" s="153"/>
      <c r="H803" s="153"/>
      <c r="I803" s="153"/>
    </row>
    <row r="804" spans="2:9" s="146" customFormat="1" ht="15.75" customHeight="1" x14ac:dyDescent="0.35">
      <c r="B804" s="153"/>
      <c r="C804" s="153"/>
      <c r="D804" s="153"/>
      <c r="E804" s="153"/>
      <c r="F804" s="153"/>
      <c r="G804" s="153"/>
      <c r="H804" s="153"/>
      <c r="I804" s="153"/>
    </row>
    <row r="805" spans="2:9" s="146" customFormat="1" ht="15.75" customHeight="1" x14ac:dyDescent="0.35">
      <c r="B805" s="153"/>
      <c r="C805" s="153"/>
      <c r="D805" s="153"/>
      <c r="E805" s="153"/>
      <c r="F805" s="153"/>
      <c r="G805" s="153"/>
      <c r="H805" s="153"/>
      <c r="I805" s="153"/>
    </row>
    <row r="806" spans="2:9" s="146" customFormat="1" ht="15.75" customHeight="1" x14ac:dyDescent="0.35">
      <c r="B806" s="153"/>
      <c r="C806" s="153"/>
      <c r="D806" s="153"/>
      <c r="E806" s="153"/>
      <c r="F806" s="153"/>
      <c r="G806" s="153"/>
      <c r="H806" s="153"/>
      <c r="I806" s="153"/>
    </row>
    <row r="807" spans="2:9" s="146" customFormat="1" ht="15.75" customHeight="1" x14ac:dyDescent="0.35">
      <c r="B807" s="153"/>
      <c r="C807" s="153"/>
      <c r="D807" s="153"/>
      <c r="E807" s="153"/>
      <c r="F807" s="153"/>
      <c r="G807" s="153"/>
      <c r="H807" s="153"/>
      <c r="I807" s="153"/>
    </row>
    <row r="808" spans="2:9" s="146" customFormat="1" ht="15.75" customHeight="1" x14ac:dyDescent="0.35">
      <c r="B808" s="153"/>
      <c r="C808" s="153"/>
      <c r="D808" s="153"/>
      <c r="E808" s="153"/>
      <c r="F808" s="153"/>
      <c r="G808" s="153"/>
      <c r="H808" s="153"/>
      <c r="I808" s="153"/>
    </row>
    <row r="809" spans="2:9" s="146" customFormat="1" ht="15.75" customHeight="1" x14ac:dyDescent="0.35">
      <c r="B809" s="153"/>
      <c r="C809" s="153"/>
      <c r="D809" s="153"/>
      <c r="E809" s="153"/>
      <c r="F809" s="153"/>
      <c r="G809" s="153"/>
      <c r="H809" s="153"/>
      <c r="I809" s="153"/>
    </row>
    <row r="810" spans="2:9" s="146" customFormat="1" ht="15.75" customHeight="1" x14ac:dyDescent="0.35">
      <c r="B810" s="153"/>
      <c r="C810" s="153"/>
      <c r="D810" s="153"/>
      <c r="E810" s="153"/>
      <c r="F810" s="153"/>
      <c r="G810" s="153"/>
      <c r="H810" s="153"/>
      <c r="I810" s="153"/>
    </row>
    <row r="811" spans="2:9" s="146" customFormat="1" ht="15.75" customHeight="1" x14ac:dyDescent="0.35">
      <c r="B811" s="153"/>
      <c r="C811" s="153"/>
      <c r="D811" s="153"/>
      <c r="E811" s="153"/>
      <c r="F811" s="153"/>
      <c r="G811" s="153"/>
      <c r="H811" s="153"/>
      <c r="I811" s="153"/>
    </row>
    <row r="812" spans="2:9" s="146" customFormat="1" ht="15.75" customHeight="1" x14ac:dyDescent="0.35">
      <c r="B812" s="153"/>
      <c r="C812" s="153"/>
      <c r="D812" s="153"/>
      <c r="E812" s="153"/>
      <c r="F812" s="153"/>
      <c r="G812" s="153"/>
      <c r="H812" s="153"/>
      <c r="I812" s="153"/>
    </row>
    <row r="813" spans="2:9" s="146" customFormat="1" ht="15.75" customHeight="1" x14ac:dyDescent="0.35">
      <c r="B813" s="153"/>
      <c r="C813" s="153"/>
      <c r="D813" s="153"/>
      <c r="E813" s="153"/>
      <c r="F813" s="153"/>
      <c r="G813" s="153"/>
      <c r="H813" s="153"/>
      <c r="I813" s="153"/>
    </row>
    <row r="814" spans="2:9" s="146" customFormat="1" ht="15.75" customHeight="1" x14ac:dyDescent="0.35">
      <c r="B814" s="153"/>
      <c r="C814" s="153"/>
      <c r="D814" s="153"/>
      <c r="E814" s="153"/>
      <c r="F814" s="153"/>
      <c r="G814" s="153"/>
      <c r="H814" s="153"/>
      <c r="I814" s="153"/>
    </row>
    <row r="815" spans="2:9" s="146" customFormat="1" ht="15.75" customHeight="1" x14ac:dyDescent="0.35">
      <c r="B815" s="153"/>
      <c r="C815" s="153"/>
      <c r="D815" s="153"/>
      <c r="E815" s="153"/>
      <c r="F815" s="153"/>
      <c r="G815" s="153"/>
      <c r="H815" s="153"/>
      <c r="I815" s="153"/>
    </row>
    <row r="816" spans="2:9" s="146" customFormat="1" ht="15.75" customHeight="1" x14ac:dyDescent="0.35">
      <c r="B816" s="153"/>
      <c r="C816" s="153"/>
      <c r="D816" s="153"/>
      <c r="E816" s="153"/>
      <c r="F816" s="153"/>
      <c r="G816" s="153"/>
      <c r="H816" s="153"/>
      <c r="I816" s="153"/>
    </row>
    <row r="817" spans="2:9" s="146" customFormat="1" ht="15.75" customHeight="1" x14ac:dyDescent="0.35">
      <c r="B817" s="153"/>
      <c r="C817" s="153"/>
      <c r="D817" s="153"/>
      <c r="E817" s="153"/>
      <c r="F817" s="153"/>
      <c r="G817" s="153"/>
      <c r="H817" s="153"/>
      <c r="I817" s="153"/>
    </row>
    <row r="818" spans="2:9" s="146" customFormat="1" ht="15.75" customHeight="1" x14ac:dyDescent="0.35">
      <c r="B818" s="153"/>
      <c r="C818" s="153"/>
      <c r="D818" s="153"/>
      <c r="E818" s="153"/>
      <c r="F818" s="153"/>
      <c r="G818" s="153"/>
      <c r="H818" s="153"/>
      <c r="I818" s="153"/>
    </row>
    <row r="819" spans="2:9" s="146" customFormat="1" ht="15.75" customHeight="1" x14ac:dyDescent="0.35">
      <c r="B819" s="153"/>
      <c r="C819" s="153"/>
      <c r="D819" s="153"/>
      <c r="E819" s="153"/>
      <c r="F819" s="153"/>
      <c r="G819" s="153"/>
      <c r="H819" s="153"/>
      <c r="I819" s="153"/>
    </row>
    <row r="820" spans="2:9" s="146" customFormat="1" ht="15.75" customHeight="1" x14ac:dyDescent="0.35">
      <c r="B820" s="153"/>
      <c r="C820" s="153"/>
      <c r="D820" s="153"/>
      <c r="E820" s="153"/>
      <c r="F820" s="153"/>
      <c r="G820" s="153"/>
      <c r="H820" s="153"/>
      <c r="I820" s="153"/>
    </row>
    <row r="821" spans="2:9" s="146" customFormat="1" ht="15.75" customHeight="1" x14ac:dyDescent="0.35">
      <c r="B821" s="153"/>
      <c r="C821" s="153"/>
      <c r="D821" s="153"/>
      <c r="E821" s="153"/>
      <c r="F821" s="153"/>
      <c r="G821" s="153"/>
      <c r="H821" s="153"/>
      <c r="I821" s="153"/>
    </row>
    <row r="822" spans="2:9" s="146" customFormat="1" ht="15.75" customHeight="1" x14ac:dyDescent="0.35">
      <c r="B822" s="153"/>
      <c r="C822" s="153"/>
      <c r="D822" s="153"/>
      <c r="E822" s="153"/>
      <c r="F822" s="153"/>
      <c r="G822" s="153"/>
      <c r="H822" s="153"/>
      <c r="I822" s="153"/>
    </row>
    <row r="823" spans="2:9" s="146" customFormat="1" ht="15.75" customHeight="1" x14ac:dyDescent="0.35">
      <c r="B823" s="153"/>
      <c r="C823" s="153"/>
      <c r="D823" s="153"/>
      <c r="E823" s="153"/>
      <c r="F823" s="153"/>
      <c r="G823" s="153"/>
      <c r="H823" s="153"/>
      <c r="I823" s="153"/>
    </row>
    <row r="824" spans="2:9" s="146" customFormat="1" ht="15.75" customHeight="1" x14ac:dyDescent="0.35">
      <c r="B824" s="153"/>
      <c r="C824" s="153"/>
      <c r="D824" s="153"/>
      <c r="E824" s="153"/>
      <c r="F824" s="153"/>
      <c r="G824" s="153"/>
      <c r="H824" s="153"/>
      <c r="I824" s="153"/>
    </row>
    <row r="825" spans="2:9" s="146" customFormat="1" ht="15.75" customHeight="1" x14ac:dyDescent="0.35">
      <c r="B825" s="153"/>
      <c r="C825" s="153"/>
      <c r="D825" s="153"/>
      <c r="E825" s="153"/>
      <c r="F825" s="153"/>
      <c r="G825" s="153"/>
      <c r="H825" s="153"/>
      <c r="I825" s="153"/>
    </row>
    <row r="826" spans="2:9" s="146" customFormat="1" ht="15.75" customHeight="1" x14ac:dyDescent="0.35">
      <c r="B826" s="153"/>
      <c r="C826" s="153"/>
      <c r="D826" s="153"/>
      <c r="E826" s="153"/>
      <c r="F826" s="153"/>
      <c r="G826" s="153"/>
      <c r="H826" s="153"/>
      <c r="I826" s="153"/>
    </row>
    <row r="827" spans="2:9" s="146" customFormat="1" ht="15.75" customHeight="1" x14ac:dyDescent="0.35">
      <c r="B827" s="153"/>
      <c r="C827" s="153"/>
      <c r="D827" s="153"/>
      <c r="E827" s="153"/>
      <c r="F827" s="153"/>
      <c r="G827" s="153"/>
      <c r="H827" s="153"/>
      <c r="I827" s="153"/>
    </row>
    <row r="828" spans="2:9" s="146" customFormat="1" ht="15.75" customHeight="1" x14ac:dyDescent="0.35">
      <c r="B828" s="153"/>
      <c r="C828" s="153"/>
      <c r="D828" s="153"/>
      <c r="E828" s="153"/>
      <c r="F828" s="153"/>
      <c r="G828" s="153"/>
      <c r="H828" s="153"/>
      <c r="I828" s="153"/>
    </row>
    <row r="829" spans="2:9" s="146" customFormat="1" ht="15.75" customHeight="1" x14ac:dyDescent="0.35">
      <c r="B829" s="153"/>
      <c r="C829" s="153"/>
      <c r="D829" s="153"/>
      <c r="E829" s="153"/>
      <c r="F829" s="153"/>
      <c r="G829" s="153"/>
      <c r="H829" s="153"/>
      <c r="I829" s="153"/>
    </row>
    <row r="830" spans="2:9" s="146" customFormat="1" ht="15.75" customHeight="1" x14ac:dyDescent="0.35">
      <c r="B830" s="153"/>
      <c r="C830" s="153"/>
      <c r="D830" s="153"/>
      <c r="E830" s="153"/>
      <c r="F830" s="153"/>
      <c r="G830" s="153"/>
      <c r="H830" s="153"/>
      <c r="I830" s="153"/>
    </row>
    <row r="831" spans="2:9" s="146" customFormat="1" ht="15.75" customHeight="1" x14ac:dyDescent="0.35">
      <c r="B831" s="153"/>
      <c r="C831" s="153"/>
      <c r="D831" s="153"/>
      <c r="E831" s="153"/>
      <c r="F831" s="153"/>
      <c r="G831" s="153"/>
      <c r="H831" s="153"/>
      <c r="I831" s="153"/>
    </row>
    <row r="832" spans="2:9" s="146" customFormat="1" ht="15.75" customHeight="1" x14ac:dyDescent="0.35">
      <c r="B832" s="153"/>
      <c r="C832" s="153"/>
      <c r="D832" s="153"/>
      <c r="E832" s="153"/>
      <c r="F832" s="153"/>
      <c r="G832" s="153"/>
      <c r="H832" s="153"/>
      <c r="I832" s="153"/>
    </row>
    <row r="833" spans="2:9" s="146" customFormat="1" ht="15.75" customHeight="1" x14ac:dyDescent="0.35">
      <c r="B833" s="153"/>
      <c r="C833" s="153"/>
      <c r="D833" s="153"/>
      <c r="E833" s="153"/>
      <c r="F833" s="153"/>
      <c r="G833" s="153"/>
      <c r="H833" s="153"/>
      <c r="I833" s="153"/>
    </row>
    <row r="834" spans="2:9" s="146" customFormat="1" ht="15.75" customHeight="1" x14ac:dyDescent="0.35">
      <c r="B834" s="153"/>
      <c r="C834" s="153"/>
      <c r="D834" s="153"/>
      <c r="E834" s="153"/>
      <c r="F834" s="153"/>
      <c r="G834" s="153"/>
      <c r="H834" s="153"/>
      <c r="I834" s="153"/>
    </row>
    <row r="835" spans="2:9" s="146" customFormat="1" ht="15.75" customHeight="1" x14ac:dyDescent="0.35">
      <c r="B835" s="153"/>
      <c r="C835" s="153"/>
      <c r="D835" s="153"/>
      <c r="E835" s="153"/>
      <c r="F835" s="153"/>
      <c r="G835" s="153"/>
      <c r="H835" s="153"/>
      <c r="I835" s="153"/>
    </row>
    <row r="836" spans="2:9" s="146" customFormat="1" ht="15.75" customHeight="1" x14ac:dyDescent="0.35">
      <c r="B836" s="153"/>
      <c r="C836" s="153"/>
      <c r="D836" s="153"/>
      <c r="E836" s="153"/>
      <c r="F836" s="153"/>
      <c r="G836" s="153"/>
      <c r="H836" s="153"/>
      <c r="I836" s="153"/>
    </row>
    <row r="837" spans="2:9" s="146" customFormat="1" ht="15.75" customHeight="1" x14ac:dyDescent="0.35">
      <c r="B837" s="153"/>
      <c r="C837" s="153"/>
      <c r="D837" s="153"/>
      <c r="E837" s="153"/>
      <c r="F837" s="153"/>
      <c r="G837" s="153"/>
      <c r="H837" s="153"/>
      <c r="I837" s="153"/>
    </row>
    <row r="838" spans="2:9" s="146" customFormat="1" ht="15.75" customHeight="1" x14ac:dyDescent="0.35">
      <c r="B838" s="153"/>
      <c r="C838" s="153"/>
      <c r="D838" s="153"/>
      <c r="E838" s="153"/>
      <c r="F838" s="153"/>
      <c r="G838" s="153"/>
      <c r="H838" s="153"/>
      <c r="I838" s="153"/>
    </row>
    <row r="839" spans="2:9" s="146" customFormat="1" ht="15.75" customHeight="1" x14ac:dyDescent="0.35">
      <c r="B839" s="153"/>
      <c r="C839" s="153"/>
      <c r="D839" s="153"/>
      <c r="E839" s="153"/>
      <c r="F839" s="153"/>
      <c r="G839" s="153"/>
      <c r="H839" s="153"/>
      <c r="I839" s="153"/>
    </row>
    <row r="840" spans="2:9" s="146" customFormat="1" ht="15.75" customHeight="1" x14ac:dyDescent="0.35">
      <c r="B840" s="153"/>
      <c r="C840" s="153"/>
      <c r="D840" s="153"/>
      <c r="E840" s="153"/>
      <c r="F840" s="153"/>
      <c r="G840" s="153"/>
      <c r="H840" s="153"/>
      <c r="I840" s="153"/>
    </row>
    <row r="841" spans="2:9" s="146" customFormat="1" ht="15.75" customHeight="1" x14ac:dyDescent="0.35">
      <c r="B841" s="153"/>
      <c r="C841" s="153"/>
      <c r="D841" s="153"/>
      <c r="E841" s="153"/>
      <c r="F841" s="153"/>
      <c r="G841" s="153"/>
      <c r="H841" s="153"/>
      <c r="I841" s="153"/>
    </row>
    <row r="842" spans="2:9" s="146" customFormat="1" ht="15.75" customHeight="1" x14ac:dyDescent="0.35">
      <c r="B842" s="153"/>
      <c r="C842" s="153"/>
      <c r="D842" s="153"/>
      <c r="E842" s="153"/>
      <c r="F842" s="153"/>
      <c r="G842" s="153"/>
      <c r="H842" s="153"/>
      <c r="I842" s="153"/>
    </row>
    <row r="843" spans="2:9" s="146" customFormat="1" ht="15.75" customHeight="1" x14ac:dyDescent="0.35">
      <c r="B843" s="153"/>
      <c r="C843" s="153"/>
      <c r="D843" s="153"/>
      <c r="E843" s="153"/>
      <c r="F843" s="153"/>
      <c r="G843" s="153"/>
      <c r="H843" s="153"/>
      <c r="I843" s="153"/>
    </row>
    <row r="844" spans="2:9" s="146" customFormat="1" ht="15.75" customHeight="1" x14ac:dyDescent="0.35">
      <c r="B844" s="153"/>
      <c r="C844" s="153"/>
      <c r="D844" s="153"/>
      <c r="E844" s="153"/>
      <c r="F844" s="153"/>
      <c r="G844" s="153"/>
      <c r="H844" s="153"/>
      <c r="I844" s="153"/>
    </row>
    <row r="845" spans="2:9" s="146" customFormat="1" ht="15.75" customHeight="1" x14ac:dyDescent="0.35">
      <c r="B845" s="153"/>
      <c r="C845" s="153"/>
      <c r="D845" s="153"/>
      <c r="E845" s="153"/>
      <c r="F845" s="153"/>
      <c r="G845" s="153"/>
      <c r="H845" s="153"/>
      <c r="I845" s="153"/>
    </row>
    <row r="846" spans="2:9" s="146" customFormat="1" ht="15.75" customHeight="1" x14ac:dyDescent="0.35">
      <c r="B846" s="153"/>
      <c r="C846" s="153"/>
      <c r="D846" s="153"/>
      <c r="E846" s="153"/>
      <c r="F846" s="153"/>
      <c r="G846" s="153"/>
      <c r="H846" s="153"/>
      <c r="I846" s="153"/>
    </row>
    <row r="847" spans="2:9" s="146" customFormat="1" ht="15.75" customHeight="1" x14ac:dyDescent="0.35">
      <c r="B847" s="153"/>
      <c r="C847" s="153"/>
      <c r="D847" s="153"/>
      <c r="E847" s="153"/>
      <c r="F847" s="153"/>
      <c r="G847" s="153"/>
      <c r="H847" s="153"/>
      <c r="I847" s="153"/>
    </row>
    <row r="848" spans="2:9" s="146" customFormat="1" ht="15.75" customHeight="1" x14ac:dyDescent="0.35">
      <c r="B848" s="153"/>
      <c r="C848" s="153"/>
      <c r="D848" s="153"/>
      <c r="E848" s="153"/>
      <c r="F848" s="153"/>
      <c r="G848" s="153"/>
      <c r="H848" s="153"/>
      <c r="I848" s="153"/>
    </row>
    <row r="849" spans="2:9" s="146" customFormat="1" ht="15.75" customHeight="1" x14ac:dyDescent="0.35">
      <c r="B849" s="153"/>
      <c r="C849" s="153"/>
      <c r="D849" s="153"/>
      <c r="E849" s="153"/>
      <c r="F849" s="153"/>
      <c r="G849" s="153"/>
      <c r="H849" s="153"/>
      <c r="I849" s="153"/>
    </row>
    <row r="850" spans="2:9" s="146" customFormat="1" ht="15.75" customHeight="1" x14ac:dyDescent="0.35">
      <c r="B850" s="153"/>
      <c r="C850" s="153"/>
      <c r="D850" s="153"/>
      <c r="E850" s="153"/>
      <c r="F850" s="153"/>
      <c r="G850" s="153"/>
      <c r="H850" s="153"/>
      <c r="I850" s="153"/>
    </row>
    <row r="851" spans="2:9" s="146" customFormat="1" ht="15.75" customHeight="1" x14ac:dyDescent="0.35">
      <c r="B851" s="153"/>
      <c r="C851" s="153"/>
      <c r="D851" s="153"/>
      <c r="E851" s="153"/>
      <c r="F851" s="153"/>
      <c r="G851" s="153"/>
      <c r="H851" s="153"/>
      <c r="I851" s="153"/>
    </row>
    <row r="852" spans="2:9" s="146" customFormat="1" ht="15.75" customHeight="1" x14ac:dyDescent="0.35">
      <c r="B852" s="153"/>
      <c r="C852" s="153"/>
      <c r="D852" s="153"/>
      <c r="E852" s="153"/>
      <c r="F852" s="153"/>
      <c r="G852" s="153"/>
      <c r="H852" s="153"/>
      <c r="I852" s="153"/>
    </row>
    <row r="853" spans="2:9" s="146" customFormat="1" ht="15.75" customHeight="1" x14ac:dyDescent="0.35">
      <c r="B853" s="153"/>
      <c r="C853" s="153"/>
      <c r="D853" s="153"/>
      <c r="E853" s="153"/>
      <c r="F853" s="153"/>
      <c r="G853" s="153"/>
      <c r="H853" s="153"/>
      <c r="I853" s="153"/>
    </row>
    <row r="854" spans="2:9" s="146" customFormat="1" ht="15.75" customHeight="1" x14ac:dyDescent="0.35">
      <c r="B854" s="153"/>
      <c r="C854" s="153"/>
      <c r="D854" s="153"/>
      <c r="E854" s="153"/>
      <c r="F854" s="153"/>
      <c r="G854" s="153"/>
      <c r="H854" s="153"/>
      <c r="I854" s="153"/>
    </row>
    <row r="855" spans="2:9" s="146" customFormat="1" ht="15.75" customHeight="1" x14ac:dyDescent="0.35">
      <c r="B855" s="153"/>
      <c r="C855" s="153"/>
      <c r="D855" s="153"/>
      <c r="E855" s="153"/>
      <c r="F855" s="153"/>
      <c r="G855" s="153"/>
      <c r="H855" s="153"/>
      <c r="I855" s="153"/>
    </row>
    <row r="856" spans="2:9" s="146" customFormat="1" ht="15.75" customHeight="1" x14ac:dyDescent="0.35">
      <c r="B856" s="153"/>
      <c r="C856" s="153"/>
      <c r="D856" s="153"/>
      <c r="E856" s="153"/>
      <c r="F856" s="153"/>
      <c r="G856" s="153"/>
      <c r="H856" s="153"/>
      <c r="I856" s="153"/>
    </row>
    <row r="857" spans="2:9" s="146" customFormat="1" ht="15.75" customHeight="1" x14ac:dyDescent="0.35">
      <c r="B857" s="153"/>
      <c r="C857" s="153"/>
      <c r="D857" s="153"/>
      <c r="E857" s="153"/>
      <c r="F857" s="153"/>
      <c r="G857" s="153"/>
      <c r="H857" s="153"/>
      <c r="I857" s="153"/>
    </row>
    <row r="858" spans="2:9" s="146" customFormat="1" ht="15.75" customHeight="1" x14ac:dyDescent="0.35">
      <c r="B858" s="153"/>
      <c r="C858" s="153"/>
      <c r="D858" s="153"/>
      <c r="E858" s="153"/>
      <c r="F858" s="153"/>
      <c r="G858" s="153"/>
      <c r="H858" s="153"/>
      <c r="I858" s="153"/>
    </row>
    <row r="859" spans="2:9" s="146" customFormat="1" ht="15.75" customHeight="1" x14ac:dyDescent="0.35">
      <c r="B859" s="153"/>
      <c r="C859" s="153"/>
      <c r="D859" s="153"/>
      <c r="E859" s="153"/>
      <c r="F859" s="153"/>
      <c r="G859" s="153"/>
      <c r="H859" s="153"/>
      <c r="I859" s="153"/>
    </row>
    <row r="860" spans="2:9" s="146" customFormat="1" ht="15.75" customHeight="1" x14ac:dyDescent="0.35">
      <c r="B860" s="153"/>
      <c r="C860" s="153"/>
      <c r="D860" s="153"/>
      <c r="E860" s="153"/>
      <c r="F860" s="153"/>
      <c r="G860" s="153"/>
      <c r="H860" s="153"/>
      <c r="I860" s="153"/>
    </row>
    <row r="861" spans="2:9" s="146" customFormat="1" ht="15.75" customHeight="1" x14ac:dyDescent="0.35">
      <c r="B861" s="153"/>
      <c r="C861" s="153"/>
      <c r="D861" s="153"/>
      <c r="E861" s="153"/>
      <c r="F861" s="153"/>
      <c r="G861" s="153"/>
      <c r="H861" s="153"/>
      <c r="I861" s="153"/>
    </row>
    <row r="862" spans="2:9" s="146" customFormat="1" ht="15.75" customHeight="1" x14ac:dyDescent="0.35">
      <c r="B862" s="153"/>
      <c r="C862" s="153"/>
      <c r="D862" s="153"/>
      <c r="E862" s="153"/>
      <c r="F862" s="153"/>
      <c r="G862" s="153"/>
      <c r="H862" s="153"/>
      <c r="I862" s="153"/>
    </row>
    <row r="863" spans="2:9" s="146" customFormat="1" ht="15.75" customHeight="1" x14ac:dyDescent="0.35">
      <c r="B863" s="153"/>
      <c r="C863" s="153"/>
      <c r="D863" s="153"/>
      <c r="E863" s="153"/>
      <c r="F863" s="153"/>
      <c r="G863" s="153"/>
      <c r="H863" s="153"/>
      <c r="I863" s="153"/>
    </row>
    <row r="864" spans="2:9" s="146" customFormat="1" ht="15.75" customHeight="1" x14ac:dyDescent="0.35">
      <c r="B864" s="153"/>
      <c r="C864" s="153"/>
      <c r="D864" s="153"/>
      <c r="E864" s="153"/>
      <c r="F864" s="153"/>
      <c r="G864" s="153"/>
      <c r="H864" s="153"/>
      <c r="I864" s="153"/>
    </row>
    <row r="865" spans="2:9" s="146" customFormat="1" ht="15.75" customHeight="1" x14ac:dyDescent="0.35">
      <c r="B865" s="153"/>
      <c r="C865" s="153"/>
      <c r="D865" s="153"/>
      <c r="E865" s="153"/>
      <c r="F865" s="153"/>
      <c r="G865" s="153"/>
      <c r="H865" s="153"/>
      <c r="I865" s="153"/>
    </row>
    <row r="866" spans="2:9" s="146" customFormat="1" ht="15.75" customHeight="1" x14ac:dyDescent="0.35">
      <c r="B866" s="153"/>
      <c r="C866" s="153"/>
      <c r="D866" s="153"/>
      <c r="E866" s="153"/>
      <c r="F866" s="153"/>
      <c r="G866" s="153"/>
      <c r="H866" s="153"/>
      <c r="I866" s="153"/>
    </row>
    <row r="867" spans="2:9" s="146" customFormat="1" ht="15.75" customHeight="1" x14ac:dyDescent="0.35">
      <c r="B867" s="153"/>
      <c r="C867" s="153"/>
      <c r="D867" s="153"/>
      <c r="E867" s="153"/>
      <c r="F867" s="153"/>
      <c r="G867" s="153"/>
      <c r="H867" s="153"/>
      <c r="I867" s="153"/>
    </row>
    <row r="868" spans="2:9" s="146" customFormat="1" ht="15.75" customHeight="1" x14ac:dyDescent="0.35">
      <c r="B868" s="153"/>
      <c r="C868" s="153"/>
      <c r="D868" s="153"/>
      <c r="E868" s="153"/>
      <c r="F868" s="153"/>
      <c r="G868" s="153"/>
      <c r="H868" s="153"/>
      <c r="I868" s="153"/>
    </row>
    <row r="869" spans="2:9" s="146" customFormat="1" ht="15.75" customHeight="1" x14ac:dyDescent="0.35">
      <c r="B869" s="153"/>
      <c r="C869" s="153"/>
      <c r="D869" s="153"/>
      <c r="E869" s="153"/>
      <c r="F869" s="153"/>
      <c r="G869" s="153"/>
      <c r="H869" s="153"/>
      <c r="I869" s="153"/>
    </row>
    <row r="870" spans="2:9" s="146" customFormat="1" ht="15.75" customHeight="1" x14ac:dyDescent="0.35">
      <c r="B870" s="153"/>
      <c r="C870" s="153"/>
      <c r="D870" s="153"/>
      <c r="E870" s="153"/>
      <c r="F870" s="153"/>
      <c r="G870" s="153"/>
      <c r="H870" s="153"/>
      <c r="I870" s="153"/>
    </row>
    <row r="871" spans="2:9" s="146" customFormat="1" ht="15.75" customHeight="1" x14ac:dyDescent="0.35">
      <c r="B871" s="153"/>
      <c r="C871" s="153"/>
      <c r="D871" s="153"/>
      <c r="E871" s="153"/>
      <c r="F871" s="153"/>
      <c r="G871" s="153"/>
      <c r="H871" s="153"/>
      <c r="I871" s="153"/>
    </row>
    <row r="872" spans="2:9" s="146" customFormat="1" ht="15.75" customHeight="1" x14ac:dyDescent="0.35">
      <c r="B872" s="153"/>
      <c r="C872" s="153"/>
      <c r="D872" s="153"/>
      <c r="E872" s="153"/>
      <c r="F872" s="153"/>
      <c r="G872" s="153"/>
      <c r="H872" s="153"/>
      <c r="I872" s="153"/>
    </row>
    <row r="873" spans="2:9" s="146" customFormat="1" ht="15.75" customHeight="1" x14ac:dyDescent="0.35">
      <c r="B873" s="153"/>
      <c r="C873" s="153"/>
      <c r="D873" s="153"/>
      <c r="E873" s="153"/>
      <c r="F873" s="153"/>
      <c r="G873" s="153"/>
      <c r="H873" s="153"/>
      <c r="I873" s="153"/>
    </row>
    <row r="874" spans="2:9" s="146" customFormat="1" ht="15.75" customHeight="1" x14ac:dyDescent="0.35">
      <c r="B874" s="153"/>
      <c r="C874" s="153"/>
      <c r="D874" s="153"/>
      <c r="E874" s="153"/>
      <c r="F874" s="153"/>
      <c r="G874" s="153"/>
      <c r="H874" s="153"/>
      <c r="I874" s="153"/>
    </row>
    <row r="875" spans="2:9" s="146" customFormat="1" ht="15.75" customHeight="1" x14ac:dyDescent="0.35">
      <c r="B875" s="153"/>
      <c r="C875" s="153"/>
      <c r="D875" s="153"/>
      <c r="E875" s="153"/>
      <c r="F875" s="153"/>
      <c r="G875" s="153"/>
      <c r="H875" s="153"/>
      <c r="I875" s="153"/>
    </row>
    <row r="876" spans="2:9" s="146" customFormat="1" ht="15.75" customHeight="1" x14ac:dyDescent="0.35">
      <c r="B876" s="153"/>
      <c r="C876" s="153"/>
      <c r="D876" s="153"/>
      <c r="E876" s="153"/>
      <c r="F876" s="153"/>
      <c r="G876" s="153"/>
      <c r="H876" s="153"/>
      <c r="I876" s="153"/>
    </row>
    <row r="877" spans="2:9" s="146" customFormat="1" ht="15.75" customHeight="1" x14ac:dyDescent="0.35">
      <c r="B877" s="153"/>
      <c r="C877" s="153"/>
      <c r="D877" s="153"/>
      <c r="E877" s="153"/>
      <c r="F877" s="153"/>
      <c r="G877" s="153"/>
      <c r="H877" s="153"/>
      <c r="I877" s="153"/>
    </row>
    <row r="878" spans="2:9" s="146" customFormat="1" ht="15.75" customHeight="1" x14ac:dyDescent="0.35">
      <c r="B878" s="153"/>
      <c r="C878" s="153"/>
      <c r="D878" s="153"/>
      <c r="E878" s="153"/>
      <c r="F878" s="153"/>
      <c r="G878" s="153"/>
      <c r="H878" s="153"/>
      <c r="I878" s="153"/>
    </row>
    <row r="879" spans="2:9" s="146" customFormat="1" ht="15.75" customHeight="1" x14ac:dyDescent="0.35">
      <c r="B879" s="153"/>
      <c r="C879" s="153"/>
      <c r="D879" s="153"/>
      <c r="E879" s="153"/>
      <c r="F879" s="153"/>
      <c r="G879" s="153"/>
      <c r="H879" s="153"/>
      <c r="I879" s="153"/>
    </row>
    <row r="880" spans="2:9" s="146" customFormat="1" ht="15.75" customHeight="1" x14ac:dyDescent="0.35">
      <c r="B880" s="153"/>
      <c r="C880" s="153"/>
      <c r="D880" s="153"/>
      <c r="E880" s="153"/>
      <c r="F880" s="153"/>
      <c r="G880" s="153"/>
      <c r="H880" s="153"/>
      <c r="I880" s="153"/>
    </row>
    <row r="881" spans="2:9" s="146" customFormat="1" ht="15.75" customHeight="1" x14ac:dyDescent="0.35">
      <c r="B881" s="153"/>
      <c r="C881" s="153"/>
      <c r="D881" s="153"/>
      <c r="E881" s="153"/>
      <c r="F881" s="153"/>
      <c r="G881" s="153"/>
      <c r="H881" s="153"/>
      <c r="I881" s="153"/>
    </row>
    <row r="882" spans="2:9" s="146" customFormat="1" ht="15.75" customHeight="1" x14ac:dyDescent="0.35">
      <c r="B882" s="153"/>
      <c r="C882" s="153"/>
      <c r="D882" s="153"/>
      <c r="E882" s="153"/>
      <c r="F882" s="153"/>
      <c r="G882" s="153"/>
      <c r="H882" s="153"/>
      <c r="I882" s="153"/>
    </row>
    <row r="883" spans="2:9" s="146" customFormat="1" ht="15.75" customHeight="1" x14ac:dyDescent="0.35">
      <c r="B883" s="153"/>
      <c r="C883" s="153"/>
      <c r="D883" s="153"/>
      <c r="E883" s="153"/>
      <c r="F883" s="153"/>
      <c r="G883" s="153"/>
      <c r="H883" s="153"/>
      <c r="I883" s="153"/>
    </row>
    <row r="884" spans="2:9" s="146" customFormat="1" ht="15.75" customHeight="1" x14ac:dyDescent="0.35">
      <c r="B884" s="153"/>
      <c r="C884" s="153"/>
      <c r="D884" s="153"/>
      <c r="E884" s="153"/>
      <c r="F884" s="153"/>
      <c r="G884" s="153"/>
      <c r="H884" s="153"/>
      <c r="I884" s="153"/>
    </row>
    <row r="885" spans="2:9" s="146" customFormat="1" ht="15.75" customHeight="1" x14ac:dyDescent="0.35">
      <c r="B885" s="153"/>
      <c r="C885" s="153"/>
      <c r="D885" s="153"/>
      <c r="E885" s="153"/>
      <c r="F885" s="153"/>
      <c r="G885" s="153"/>
      <c r="H885" s="153"/>
      <c r="I885" s="153"/>
    </row>
    <row r="886" spans="2:9" s="146" customFormat="1" ht="15.75" customHeight="1" x14ac:dyDescent="0.35">
      <c r="B886" s="153"/>
      <c r="C886" s="153"/>
      <c r="D886" s="153"/>
      <c r="E886" s="153"/>
      <c r="F886" s="153"/>
      <c r="G886" s="153"/>
      <c r="H886" s="153"/>
      <c r="I886" s="153"/>
    </row>
    <row r="887" spans="2:9" s="146" customFormat="1" ht="15.75" customHeight="1" x14ac:dyDescent="0.35">
      <c r="B887" s="153"/>
      <c r="C887" s="153"/>
      <c r="D887" s="153"/>
      <c r="E887" s="153"/>
      <c r="F887" s="153"/>
      <c r="G887" s="153"/>
      <c r="H887" s="153"/>
      <c r="I887" s="153"/>
    </row>
    <row r="888" spans="2:9" s="146" customFormat="1" ht="15.75" customHeight="1" x14ac:dyDescent="0.35">
      <c r="B888" s="153"/>
      <c r="C888" s="153"/>
      <c r="D888" s="153"/>
      <c r="E888" s="153"/>
      <c r="F888" s="153"/>
      <c r="G888" s="153"/>
      <c r="H888" s="153"/>
      <c r="I888" s="153"/>
    </row>
    <row r="889" spans="2:9" s="146" customFormat="1" ht="15.75" customHeight="1" x14ac:dyDescent="0.35">
      <c r="B889" s="153"/>
      <c r="C889" s="153"/>
      <c r="D889" s="153"/>
      <c r="E889" s="153"/>
      <c r="F889" s="153"/>
      <c r="G889" s="153"/>
      <c r="H889" s="153"/>
      <c r="I889" s="153"/>
    </row>
    <row r="890" spans="2:9" s="146" customFormat="1" ht="15.75" customHeight="1" x14ac:dyDescent="0.35">
      <c r="B890" s="153"/>
      <c r="C890" s="153"/>
      <c r="D890" s="153"/>
      <c r="E890" s="153"/>
      <c r="F890" s="153"/>
      <c r="G890" s="153"/>
      <c r="H890" s="153"/>
      <c r="I890" s="153"/>
    </row>
    <row r="891" spans="2:9" s="146" customFormat="1" ht="15.75" customHeight="1" x14ac:dyDescent="0.35">
      <c r="B891" s="153"/>
      <c r="C891" s="153"/>
      <c r="D891" s="153"/>
      <c r="E891" s="153"/>
      <c r="F891" s="153"/>
      <c r="G891" s="153"/>
      <c r="H891" s="153"/>
      <c r="I891" s="153"/>
    </row>
    <row r="892" spans="2:9" s="146" customFormat="1" ht="15.75" customHeight="1" x14ac:dyDescent="0.35">
      <c r="B892" s="153"/>
      <c r="C892" s="153"/>
      <c r="D892" s="153"/>
      <c r="E892" s="102"/>
      <c r="F892" s="102"/>
      <c r="G892" s="102"/>
      <c r="H892" s="153"/>
      <c r="I892" s="153"/>
    </row>
    <row r="893" spans="2:9" s="146" customFormat="1" ht="15.75" customHeight="1" x14ac:dyDescent="0.35">
      <c r="B893" s="153"/>
      <c r="C893" s="153"/>
      <c r="D893" s="153"/>
      <c r="E893" s="102"/>
      <c r="F893" s="102"/>
      <c r="G893" s="102"/>
      <c r="H893" s="153"/>
      <c r="I893" s="153"/>
    </row>
    <row r="894" spans="2:9" s="146" customFormat="1" ht="15.75" customHeight="1" x14ac:dyDescent="0.35">
      <c r="B894" s="102"/>
      <c r="C894" s="102"/>
      <c r="D894" s="102"/>
      <c r="E894" s="102"/>
      <c r="F894" s="102"/>
      <c r="G894" s="102"/>
      <c r="H894" s="102"/>
      <c r="I894" s="102"/>
    </row>
    <row r="895" spans="2:9" s="146" customFormat="1" ht="15.75" customHeight="1" x14ac:dyDescent="0.35">
      <c r="B895" s="102"/>
      <c r="C895" s="102"/>
      <c r="D895" s="102"/>
      <c r="E895" s="102"/>
      <c r="F895" s="102"/>
      <c r="G895" s="102"/>
      <c r="H895" s="102"/>
      <c r="I895" s="102"/>
    </row>
    <row r="896" spans="2:9" s="146" customFormat="1" ht="15.75" customHeight="1" x14ac:dyDescent="0.35">
      <c r="B896" s="102"/>
      <c r="C896" s="102"/>
      <c r="D896" s="102"/>
      <c r="E896" s="102"/>
      <c r="F896" s="102"/>
      <c r="G896" s="102"/>
      <c r="H896" s="102"/>
      <c r="I896" s="102"/>
    </row>
    <row r="897" spans="2:9" s="146" customFormat="1" ht="15.75" customHeight="1" x14ac:dyDescent="0.35">
      <c r="B897" s="102"/>
      <c r="C897" s="102"/>
      <c r="D897" s="102"/>
      <c r="E897" s="102"/>
      <c r="F897" s="102"/>
      <c r="G897" s="102"/>
      <c r="H897" s="102"/>
      <c r="I897" s="102"/>
    </row>
    <row r="898" spans="2:9" s="146" customFormat="1" ht="15.75" customHeight="1" x14ac:dyDescent="0.35">
      <c r="B898" s="102"/>
      <c r="C898" s="102"/>
      <c r="D898" s="102"/>
      <c r="E898" s="102"/>
      <c r="F898" s="102"/>
      <c r="G898" s="102"/>
      <c r="H898" s="102"/>
      <c r="I898" s="102"/>
    </row>
    <row r="899" spans="2:9" s="146" customFormat="1" ht="15.75" customHeight="1" x14ac:dyDescent="0.35">
      <c r="B899" s="102"/>
      <c r="C899" s="102"/>
      <c r="D899" s="102"/>
      <c r="E899" s="102"/>
      <c r="F899" s="102"/>
      <c r="G899" s="102"/>
      <c r="H899" s="102"/>
      <c r="I899" s="102"/>
    </row>
    <row r="900" spans="2:9" s="146" customFormat="1" ht="15.75" customHeight="1" x14ac:dyDescent="0.35">
      <c r="B900" s="102"/>
      <c r="C900" s="102"/>
      <c r="D900" s="102"/>
      <c r="E900" s="102"/>
      <c r="F900" s="102"/>
      <c r="G900" s="102"/>
      <c r="H900" s="102"/>
      <c r="I900" s="102"/>
    </row>
    <row r="901" spans="2:9" s="146" customFormat="1" ht="15.75" customHeight="1" x14ac:dyDescent="0.35">
      <c r="B901" s="102"/>
      <c r="C901" s="102"/>
      <c r="D901" s="102"/>
      <c r="E901" s="102"/>
      <c r="F901" s="102"/>
      <c r="G901" s="102"/>
      <c r="H901" s="102"/>
      <c r="I901" s="102"/>
    </row>
    <row r="902" spans="2:9" s="146" customFormat="1" ht="15.75" customHeight="1" x14ac:dyDescent="0.35">
      <c r="B902" s="102"/>
      <c r="C902" s="102"/>
      <c r="D902" s="102"/>
      <c r="E902" s="102"/>
      <c r="F902" s="102"/>
      <c r="G902" s="102"/>
      <c r="H902" s="102"/>
      <c r="I902" s="102"/>
    </row>
    <row r="903" spans="2:9" s="146" customFormat="1" ht="15.75" customHeight="1" x14ac:dyDescent="0.35">
      <c r="B903" s="102"/>
      <c r="C903" s="102"/>
      <c r="D903" s="102"/>
      <c r="E903" s="102"/>
      <c r="F903" s="102"/>
      <c r="G903" s="102"/>
      <c r="H903" s="102"/>
      <c r="I903" s="102"/>
    </row>
    <row r="904" spans="2:9" s="146" customFormat="1" ht="15.75" customHeight="1" x14ac:dyDescent="0.35">
      <c r="B904" s="102"/>
      <c r="C904" s="102"/>
      <c r="D904" s="102"/>
      <c r="E904" s="102"/>
      <c r="F904" s="102"/>
      <c r="G904" s="102"/>
      <c r="H904" s="102"/>
      <c r="I904" s="102"/>
    </row>
    <row r="905" spans="2:9" s="146" customFormat="1" ht="15.75" customHeight="1" x14ac:dyDescent="0.35">
      <c r="B905" s="102"/>
      <c r="C905" s="102"/>
      <c r="D905" s="102"/>
      <c r="E905" s="102"/>
      <c r="F905" s="102"/>
      <c r="G905" s="102"/>
      <c r="H905" s="102"/>
      <c r="I905" s="102"/>
    </row>
    <row r="906" spans="2:9" s="146" customFormat="1" ht="15.75" customHeight="1" x14ac:dyDescent="0.35">
      <c r="B906" s="102"/>
      <c r="C906" s="102"/>
      <c r="D906" s="102"/>
      <c r="E906" s="102"/>
      <c r="F906" s="102"/>
      <c r="G906" s="102"/>
      <c r="H906" s="102"/>
      <c r="I906" s="102"/>
    </row>
    <row r="907" spans="2:9" s="146" customFormat="1" ht="15.75" customHeight="1" x14ac:dyDescent="0.35">
      <c r="B907" s="102"/>
      <c r="C907" s="102"/>
      <c r="D907" s="102"/>
      <c r="E907" s="102"/>
      <c r="F907" s="102"/>
      <c r="G907" s="102"/>
      <c r="H907" s="102"/>
      <c r="I907" s="102"/>
    </row>
    <row r="908" spans="2:9" s="146" customFormat="1" ht="15.75" customHeight="1" x14ac:dyDescent="0.35">
      <c r="B908" s="102"/>
      <c r="C908" s="102"/>
      <c r="D908" s="102"/>
      <c r="E908" s="102"/>
      <c r="F908" s="102"/>
      <c r="G908" s="102"/>
      <c r="H908" s="102"/>
      <c r="I908" s="102"/>
    </row>
    <row r="909" spans="2:9" s="146" customFormat="1" ht="15.75" customHeight="1" x14ac:dyDescent="0.35">
      <c r="B909" s="102"/>
      <c r="C909" s="102"/>
      <c r="D909" s="102"/>
      <c r="E909" s="102"/>
      <c r="F909" s="102"/>
      <c r="G909" s="102"/>
      <c r="H909" s="102"/>
      <c r="I909" s="102"/>
    </row>
    <row r="910" spans="2:9" s="146" customFormat="1" ht="15.75" customHeight="1" x14ac:dyDescent="0.35">
      <c r="B910" s="102"/>
      <c r="C910" s="102"/>
      <c r="D910" s="102"/>
      <c r="E910" s="102"/>
      <c r="F910" s="102"/>
      <c r="G910" s="102"/>
      <c r="H910" s="102"/>
      <c r="I910" s="102"/>
    </row>
    <row r="911" spans="2:9" s="146" customFormat="1" ht="15.75" customHeight="1" x14ac:dyDescent="0.35">
      <c r="B911" s="102"/>
      <c r="C911" s="102"/>
      <c r="D911" s="102"/>
      <c r="E911" s="102"/>
      <c r="F911" s="102"/>
      <c r="G911" s="102"/>
      <c r="H911" s="102"/>
      <c r="I911" s="102"/>
    </row>
    <row r="912" spans="2:9" s="146" customFormat="1" ht="15.75" customHeight="1" x14ac:dyDescent="0.35">
      <c r="B912" s="102"/>
      <c r="C912" s="102"/>
      <c r="D912" s="102"/>
      <c r="E912" s="102"/>
      <c r="F912" s="102"/>
      <c r="G912" s="102"/>
      <c r="H912" s="102"/>
      <c r="I912" s="102"/>
    </row>
    <row r="913" spans="2:9" s="146" customFormat="1" ht="15.75" customHeight="1" x14ac:dyDescent="0.35">
      <c r="B913" s="102"/>
      <c r="C913" s="102"/>
      <c r="D913" s="102"/>
      <c r="E913" s="102"/>
      <c r="F913" s="102"/>
      <c r="G913" s="102"/>
      <c r="H913" s="102"/>
      <c r="I913" s="102"/>
    </row>
    <row r="914" spans="2:9" s="146" customFormat="1" ht="15.75" customHeight="1" x14ac:dyDescent="0.35">
      <c r="B914" s="102"/>
      <c r="C914" s="102"/>
      <c r="D914" s="102"/>
      <c r="E914" s="102"/>
      <c r="F914" s="102"/>
      <c r="G914" s="102"/>
      <c r="H914" s="102"/>
      <c r="I914" s="102"/>
    </row>
    <row r="915" spans="2:9" s="146" customFormat="1" ht="15.75" customHeight="1" x14ac:dyDescent="0.35">
      <c r="B915" s="102"/>
      <c r="C915" s="102"/>
      <c r="D915" s="102"/>
      <c r="E915" s="102"/>
      <c r="F915" s="102"/>
      <c r="G915" s="102"/>
      <c r="H915" s="102"/>
      <c r="I915" s="102"/>
    </row>
    <row r="916" spans="2:9" s="146" customFormat="1" ht="15.75" customHeight="1" x14ac:dyDescent="0.35">
      <c r="B916" s="102"/>
      <c r="C916" s="102"/>
      <c r="D916" s="102"/>
      <c r="E916" s="102"/>
      <c r="F916" s="102"/>
      <c r="G916" s="102"/>
      <c r="H916" s="102"/>
      <c r="I916" s="102"/>
    </row>
    <row r="917" spans="2:9" s="146" customFormat="1" ht="15.75" customHeight="1" x14ac:dyDescent="0.35">
      <c r="B917" s="102"/>
      <c r="C917" s="102"/>
      <c r="D917" s="102"/>
      <c r="E917" s="102"/>
      <c r="F917" s="102"/>
      <c r="G917" s="102"/>
      <c r="H917" s="102"/>
      <c r="I917" s="102"/>
    </row>
    <row r="918" spans="2:9" s="146" customFormat="1" ht="15.75" customHeight="1" x14ac:dyDescent="0.35">
      <c r="B918" s="102"/>
      <c r="C918" s="102"/>
      <c r="D918" s="102"/>
      <c r="E918" s="102"/>
      <c r="F918" s="102"/>
      <c r="G918" s="102"/>
      <c r="H918" s="102"/>
      <c r="I918" s="102"/>
    </row>
    <row r="919" spans="2:9" s="146" customFormat="1" ht="15.75" customHeight="1" x14ac:dyDescent="0.35">
      <c r="B919" s="102"/>
      <c r="C919" s="102"/>
      <c r="D919" s="102"/>
      <c r="E919" s="102"/>
      <c r="F919" s="102"/>
      <c r="G919" s="102"/>
      <c r="H919" s="102"/>
      <c r="I919" s="102"/>
    </row>
    <row r="920" spans="2:9" s="146" customFormat="1" ht="15.75" customHeight="1" x14ac:dyDescent="0.35">
      <c r="B920" s="102"/>
      <c r="C920" s="102"/>
      <c r="D920" s="102"/>
      <c r="E920" s="102"/>
      <c r="F920" s="102"/>
      <c r="G920" s="102"/>
      <c r="H920" s="102"/>
      <c r="I920" s="102"/>
    </row>
    <row r="921" spans="2:9" s="146" customFormat="1" ht="15.75" customHeight="1" x14ac:dyDescent="0.35">
      <c r="B921" s="102"/>
      <c r="C921" s="102"/>
      <c r="D921" s="102"/>
      <c r="E921" s="102"/>
      <c r="F921" s="102"/>
      <c r="G921" s="102"/>
      <c r="H921" s="102"/>
      <c r="I921" s="102"/>
    </row>
    <row r="922" spans="2:9" s="146" customFormat="1" ht="15.75" customHeight="1" x14ac:dyDescent="0.35">
      <c r="B922" s="102"/>
      <c r="C922" s="102"/>
      <c r="D922" s="102"/>
      <c r="E922" s="102"/>
      <c r="F922" s="102"/>
      <c r="G922" s="102"/>
      <c r="H922" s="102"/>
      <c r="I922" s="102"/>
    </row>
    <row r="923" spans="2:9" s="146" customFormat="1" ht="15.75" customHeight="1" x14ac:dyDescent="0.35">
      <c r="B923" s="102"/>
      <c r="C923" s="102"/>
      <c r="D923" s="102"/>
      <c r="E923" s="102"/>
      <c r="F923" s="102"/>
      <c r="G923" s="102"/>
      <c r="H923" s="102"/>
      <c r="I923" s="102"/>
    </row>
    <row r="924" spans="2:9" s="146" customFormat="1" ht="15.75" customHeight="1" x14ac:dyDescent="0.35">
      <c r="B924" s="102"/>
      <c r="C924" s="102"/>
      <c r="D924" s="102"/>
      <c r="E924" s="102"/>
      <c r="F924" s="102"/>
      <c r="G924" s="102"/>
      <c r="H924" s="102"/>
      <c r="I924" s="102"/>
    </row>
    <row r="925" spans="2:9" s="146" customFormat="1" ht="15.75" customHeight="1" x14ac:dyDescent="0.35">
      <c r="B925" s="102"/>
      <c r="C925" s="102"/>
      <c r="D925" s="102"/>
      <c r="E925" s="102"/>
      <c r="F925" s="102"/>
      <c r="G925" s="102"/>
      <c r="H925" s="102"/>
      <c r="I925" s="102"/>
    </row>
    <row r="926" spans="2:9" s="146" customFormat="1" ht="15.75" customHeight="1" x14ac:dyDescent="0.35">
      <c r="B926" s="102"/>
      <c r="C926" s="102"/>
      <c r="D926" s="102"/>
      <c r="E926" s="102"/>
      <c r="F926" s="102"/>
      <c r="G926" s="102"/>
      <c r="H926" s="102"/>
      <c r="I926" s="102"/>
    </row>
    <row r="927" spans="2:9" s="146" customFormat="1" ht="15.75" customHeight="1" x14ac:dyDescent="0.35">
      <c r="B927" s="102"/>
      <c r="C927" s="102"/>
      <c r="D927" s="102"/>
      <c r="E927" s="102"/>
      <c r="F927" s="102"/>
      <c r="G927" s="102"/>
      <c r="H927" s="102"/>
      <c r="I927" s="102"/>
    </row>
    <row r="928" spans="2:9" s="146" customFormat="1" ht="15.75" customHeight="1" x14ac:dyDescent="0.35">
      <c r="B928" s="102"/>
      <c r="C928" s="102"/>
      <c r="D928" s="102"/>
      <c r="E928" s="102"/>
      <c r="F928" s="102"/>
      <c r="G928" s="102"/>
      <c r="H928" s="102"/>
      <c r="I928" s="102"/>
    </row>
    <row r="929" spans="2:9" s="146" customFormat="1" ht="15.75" customHeight="1" x14ac:dyDescent="0.35">
      <c r="B929" s="102"/>
      <c r="C929" s="102"/>
      <c r="D929" s="102"/>
      <c r="E929" s="102"/>
      <c r="F929" s="102"/>
      <c r="G929" s="102"/>
      <c r="H929" s="102"/>
      <c r="I929" s="102"/>
    </row>
    <row r="930" spans="2:9" s="146" customFormat="1" ht="15.75" customHeight="1" x14ac:dyDescent="0.35">
      <c r="B930" s="102"/>
      <c r="C930" s="102"/>
      <c r="D930" s="102"/>
      <c r="E930" s="102"/>
      <c r="F930" s="102"/>
      <c r="G930" s="102"/>
      <c r="H930" s="102"/>
      <c r="I930" s="102"/>
    </row>
    <row r="931" spans="2:9" s="146" customFormat="1" ht="15.75" customHeight="1" x14ac:dyDescent="0.35">
      <c r="B931" s="102"/>
      <c r="C931" s="102"/>
      <c r="D931" s="102"/>
      <c r="E931" s="102"/>
      <c r="F931" s="102"/>
      <c r="G931" s="102"/>
      <c r="H931" s="102"/>
      <c r="I931" s="102"/>
    </row>
    <row r="932" spans="2:9" s="146" customFormat="1" ht="15.75" customHeight="1" x14ac:dyDescent="0.35">
      <c r="B932" s="102"/>
      <c r="C932" s="102"/>
      <c r="D932" s="102"/>
      <c r="E932" s="102"/>
      <c r="F932" s="102"/>
      <c r="G932" s="102"/>
      <c r="H932" s="102"/>
      <c r="I932" s="102"/>
    </row>
    <row r="933" spans="2:9" s="146" customFormat="1" ht="15.75" customHeight="1" x14ac:dyDescent="0.35">
      <c r="B933" s="102"/>
      <c r="C933" s="102"/>
      <c r="D933" s="102"/>
      <c r="E933" s="102"/>
      <c r="F933" s="102"/>
      <c r="G933" s="102"/>
      <c r="H933" s="102"/>
      <c r="I933" s="102"/>
    </row>
    <row r="934" spans="2:9" s="146" customFormat="1" ht="15.75" customHeight="1" x14ac:dyDescent="0.35">
      <c r="B934" s="102"/>
      <c r="C934" s="102"/>
      <c r="D934" s="102"/>
      <c r="E934" s="102"/>
      <c r="F934" s="102"/>
      <c r="G934" s="102"/>
      <c r="H934" s="102"/>
      <c r="I934" s="102"/>
    </row>
    <row r="935" spans="2:9" s="146" customFormat="1" ht="15.75" customHeight="1" x14ac:dyDescent="0.35">
      <c r="B935" s="102"/>
      <c r="C935" s="102"/>
      <c r="D935" s="102"/>
      <c r="E935" s="102"/>
      <c r="F935" s="102"/>
      <c r="G935" s="102"/>
      <c r="H935" s="102"/>
      <c r="I935" s="102"/>
    </row>
    <row r="936" spans="2:9" s="146" customFormat="1" ht="15.75" customHeight="1" x14ac:dyDescent="0.35">
      <c r="B936" s="102"/>
      <c r="C936" s="102"/>
      <c r="D936" s="102"/>
      <c r="E936" s="102"/>
      <c r="F936" s="102"/>
      <c r="G936" s="102"/>
      <c r="H936" s="102"/>
      <c r="I936" s="102"/>
    </row>
    <row r="937" spans="2:9" s="146" customFormat="1" ht="15.75" customHeight="1" x14ac:dyDescent="0.35">
      <c r="B937" s="102"/>
      <c r="C937" s="102"/>
      <c r="D937" s="102"/>
      <c r="E937" s="102"/>
      <c r="F937" s="102"/>
      <c r="G937" s="102"/>
      <c r="H937" s="102"/>
      <c r="I937" s="102"/>
    </row>
    <row r="938" spans="2:9" s="146" customFormat="1" ht="15.75" customHeight="1" x14ac:dyDescent="0.35">
      <c r="B938" s="102"/>
      <c r="C938" s="102"/>
      <c r="D938" s="102"/>
      <c r="E938" s="102"/>
      <c r="F938" s="102"/>
      <c r="G938" s="102"/>
      <c r="H938" s="102"/>
      <c r="I938" s="102"/>
    </row>
    <row r="939" spans="2:9" s="146" customFormat="1" ht="15.75" customHeight="1" x14ac:dyDescent="0.35">
      <c r="B939" s="102"/>
      <c r="C939" s="102"/>
      <c r="D939" s="102"/>
      <c r="E939" s="102"/>
      <c r="F939" s="102"/>
      <c r="G939" s="102"/>
      <c r="H939" s="102"/>
      <c r="I939" s="102"/>
    </row>
    <row r="940" spans="2:9" s="146" customFormat="1" ht="15.75" customHeight="1" x14ac:dyDescent="0.35">
      <c r="B940" s="102"/>
      <c r="C940" s="102"/>
      <c r="D940" s="102"/>
      <c r="E940" s="102"/>
      <c r="F940" s="102"/>
      <c r="G940" s="102"/>
      <c r="H940" s="102"/>
      <c r="I940" s="102"/>
    </row>
    <row r="941" spans="2:9" s="146" customFormat="1" ht="15.75" customHeight="1" x14ac:dyDescent="0.35">
      <c r="B941" s="102"/>
      <c r="C941" s="102"/>
      <c r="D941" s="102"/>
      <c r="E941" s="102"/>
      <c r="F941" s="102"/>
      <c r="G941" s="102"/>
      <c r="H941" s="102"/>
      <c r="I941" s="102"/>
    </row>
    <row r="942" spans="2:9" s="146" customFormat="1" ht="15.75" customHeight="1" x14ac:dyDescent="0.35">
      <c r="B942" s="102"/>
      <c r="C942" s="102"/>
      <c r="D942" s="102"/>
      <c r="E942" s="102"/>
      <c r="F942" s="102"/>
      <c r="G942" s="102"/>
      <c r="H942" s="102"/>
      <c r="I942" s="102"/>
    </row>
    <row r="943" spans="2:9" s="146" customFormat="1" ht="15.75" customHeight="1" x14ac:dyDescent="0.35">
      <c r="B943" s="102"/>
      <c r="C943" s="102"/>
      <c r="D943" s="102"/>
      <c r="E943" s="102"/>
      <c r="F943" s="102"/>
      <c r="G943" s="102"/>
      <c r="H943" s="102"/>
      <c r="I943" s="102"/>
    </row>
    <row r="944" spans="2:9" s="146" customFormat="1" ht="15.75" customHeight="1" x14ac:dyDescent="0.35">
      <c r="B944" s="102"/>
      <c r="C944" s="102"/>
      <c r="D944" s="102"/>
      <c r="E944" s="102"/>
      <c r="F944" s="102"/>
      <c r="G944" s="102"/>
      <c r="H944" s="102"/>
      <c r="I944" s="102"/>
    </row>
    <row r="945" spans="2:9" s="146" customFormat="1" ht="15.75" customHeight="1" x14ac:dyDescent="0.35">
      <c r="B945" s="102"/>
      <c r="C945" s="102"/>
      <c r="D945" s="102"/>
      <c r="E945" s="102"/>
      <c r="F945" s="102"/>
      <c r="G945" s="102"/>
      <c r="H945" s="102"/>
      <c r="I945" s="102"/>
    </row>
    <row r="946" spans="2:9" s="146" customFormat="1" ht="15.75" customHeight="1" x14ac:dyDescent="0.35">
      <c r="B946" s="102"/>
      <c r="C946" s="102"/>
      <c r="D946" s="102"/>
      <c r="E946" s="102"/>
      <c r="F946" s="102"/>
      <c r="G946" s="102"/>
      <c r="H946" s="102"/>
      <c r="I946" s="102"/>
    </row>
    <row r="947" spans="2:9" s="146" customFormat="1" ht="15.75" customHeight="1" x14ac:dyDescent="0.35">
      <c r="B947" s="102"/>
      <c r="C947" s="102"/>
      <c r="D947" s="102"/>
      <c r="E947" s="102"/>
      <c r="F947" s="102"/>
      <c r="G947" s="102"/>
      <c r="H947" s="102"/>
      <c r="I947" s="102"/>
    </row>
    <row r="948" spans="2:9" s="146" customFormat="1" ht="15.75" customHeight="1" x14ac:dyDescent="0.35">
      <c r="B948" s="102"/>
      <c r="C948" s="102"/>
      <c r="D948" s="102"/>
      <c r="E948" s="102"/>
      <c r="F948" s="102"/>
      <c r="G948" s="102"/>
      <c r="H948" s="102"/>
      <c r="I948" s="102"/>
    </row>
    <row r="949" spans="2:9" s="146" customFormat="1" ht="15.75" customHeight="1" x14ac:dyDescent="0.35">
      <c r="B949" s="102"/>
      <c r="C949" s="102"/>
      <c r="D949" s="102"/>
      <c r="E949" s="102"/>
      <c r="F949" s="102"/>
      <c r="G949" s="102"/>
      <c r="H949" s="102"/>
      <c r="I949" s="102"/>
    </row>
    <row r="950" spans="2:9" s="146" customFormat="1" ht="15.75" customHeight="1" x14ac:dyDescent="0.35">
      <c r="B950" s="102"/>
      <c r="C950" s="102"/>
      <c r="D950" s="102"/>
      <c r="E950" s="102"/>
      <c r="F950" s="102"/>
      <c r="G950" s="102"/>
      <c r="H950" s="102"/>
      <c r="I950" s="102"/>
    </row>
    <row r="951" spans="2:9" s="146" customFormat="1" ht="15.75" customHeight="1" x14ac:dyDescent="0.35">
      <c r="B951" s="102"/>
      <c r="C951" s="102"/>
      <c r="D951" s="102"/>
      <c r="E951" s="102"/>
      <c r="F951" s="102"/>
      <c r="G951" s="102"/>
      <c r="H951" s="102"/>
      <c r="I951" s="102"/>
    </row>
    <row r="952" spans="2:9" s="146" customFormat="1" ht="15.75" customHeight="1" x14ac:dyDescent="0.35">
      <c r="B952" s="102"/>
      <c r="C952" s="102"/>
      <c r="D952" s="102"/>
      <c r="E952" s="102"/>
      <c r="F952" s="102"/>
      <c r="G952" s="102"/>
      <c r="H952" s="102"/>
      <c r="I952" s="102"/>
    </row>
    <row r="953" spans="2:9" s="146" customFormat="1" ht="15.75" customHeight="1" x14ac:dyDescent="0.35">
      <c r="B953" s="102"/>
      <c r="C953" s="102"/>
      <c r="D953" s="102"/>
      <c r="E953" s="102"/>
      <c r="F953" s="102"/>
      <c r="G953" s="102"/>
      <c r="H953" s="102"/>
      <c r="I953" s="102"/>
    </row>
    <row r="954" spans="2:9" s="146" customFormat="1" ht="15.75" customHeight="1" x14ac:dyDescent="0.35">
      <c r="B954" s="102"/>
      <c r="C954" s="102"/>
      <c r="D954" s="102"/>
      <c r="E954" s="102"/>
      <c r="F954" s="102"/>
      <c r="G954" s="102"/>
      <c r="H954" s="102"/>
      <c r="I954" s="102"/>
    </row>
    <row r="955" spans="2:9" s="146" customFormat="1" ht="15.75" customHeight="1" x14ac:dyDescent="0.35">
      <c r="B955" s="102"/>
      <c r="C955" s="102"/>
      <c r="D955" s="102"/>
      <c r="E955" s="102"/>
      <c r="F955" s="102"/>
      <c r="G955" s="102"/>
      <c r="H955" s="102"/>
      <c r="I955" s="102"/>
    </row>
    <row r="956" spans="2:9" s="146" customFormat="1" ht="15.75" customHeight="1" x14ac:dyDescent="0.35">
      <c r="B956" s="102"/>
      <c r="C956" s="102"/>
      <c r="D956" s="102"/>
      <c r="E956" s="102"/>
      <c r="F956" s="102"/>
      <c r="G956" s="102"/>
      <c r="H956" s="102"/>
      <c r="I956" s="102"/>
    </row>
    <row r="957" spans="2:9" s="146" customFormat="1" ht="15.75" customHeight="1" x14ac:dyDescent="0.35">
      <c r="B957" s="102"/>
      <c r="C957" s="102"/>
      <c r="D957" s="102"/>
      <c r="E957" s="102"/>
      <c r="F957" s="102"/>
      <c r="G957" s="102"/>
      <c r="H957" s="102"/>
      <c r="I957" s="102"/>
    </row>
    <row r="958" spans="2:9" s="146" customFormat="1" ht="15.75" customHeight="1" x14ac:dyDescent="0.35">
      <c r="B958" s="102"/>
      <c r="C958" s="102"/>
      <c r="D958" s="102"/>
      <c r="E958" s="102"/>
      <c r="F958" s="102"/>
      <c r="G958" s="102"/>
      <c r="H958" s="102"/>
      <c r="I958" s="102"/>
    </row>
    <row r="959" spans="2:9" s="146" customFormat="1" ht="15.75" customHeight="1" x14ac:dyDescent="0.35">
      <c r="B959" s="102"/>
      <c r="C959" s="102"/>
      <c r="D959" s="102"/>
      <c r="E959" s="102"/>
      <c r="F959" s="102"/>
      <c r="G959" s="102"/>
      <c r="H959" s="102"/>
      <c r="I959" s="102"/>
    </row>
    <row r="960" spans="2:9" s="146" customFormat="1" ht="15.75" customHeight="1" x14ac:dyDescent="0.35">
      <c r="B960" s="102"/>
      <c r="C960" s="102"/>
      <c r="D960" s="102"/>
      <c r="E960" s="102"/>
      <c r="F960" s="102"/>
      <c r="G960" s="102"/>
      <c r="H960" s="102"/>
      <c r="I960" s="102"/>
    </row>
    <row r="961" spans="2:9" s="146" customFormat="1" ht="15.75" customHeight="1" x14ac:dyDescent="0.35">
      <c r="B961" s="102"/>
      <c r="C961" s="102"/>
      <c r="D961" s="102"/>
      <c r="E961" s="102"/>
      <c r="F961" s="102"/>
      <c r="G961" s="102"/>
      <c r="H961" s="102"/>
      <c r="I961" s="102"/>
    </row>
    <row r="962" spans="2:9" s="146" customFormat="1" ht="15.75" customHeight="1" x14ac:dyDescent="0.35">
      <c r="B962" s="102"/>
      <c r="C962" s="102"/>
      <c r="D962" s="102"/>
      <c r="E962" s="102"/>
      <c r="F962" s="102"/>
      <c r="G962" s="102"/>
      <c r="H962" s="102"/>
      <c r="I962" s="102"/>
    </row>
    <row r="963" spans="2:9" s="146" customFormat="1" ht="15.75" customHeight="1" x14ac:dyDescent="0.35">
      <c r="B963" s="102"/>
      <c r="C963" s="102"/>
      <c r="D963" s="102"/>
      <c r="E963" s="102"/>
      <c r="F963" s="102"/>
      <c r="G963" s="102"/>
      <c r="H963" s="102"/>
      <c r="I963" s="102"/>
    </row>
    <row r="964" spans="2:9" s="146" customFormat="1" ht="15.75" customHeight="1" x14ac:dyDescent="0.35">
      <c r="B964" s="102"/>
      <c r="C964" s="102"/>
      <c r="D964" s="102"/>
      <c r="E964" s="102"/>
      <c r="F964" s="102"/>
      <c r="G964" s="102"/>
      <c r="H964" s="102"/>
      <c r="I964" s="102"/>
    </row>
    <row r="965" spans="2:9" s="146" customFormat="1" ht="15.75" customHeight="1" x14ac:dyDescent="0.35">
      <c r="B965" s="102"/>
      <c r="C965" s="102"/>
      <c r="D965" s="102"/>
      <c r="E965" s="102"/>
      <c r="F965" s="102"/>
      <c r="G965" s="102"/>
      <c r="H965" s="102"/>
      <c r="I965" s="102"/>
    </row>
    <row r="966" spans="2:9" s="146" customFormat="1" ht="15.75" customHeight="1" x14ac:dyDescent="0.35">
      <c r="B966" s="102"/>
      <c r="C966" s="102"/>
      <c r="D966" s="102"/>
      <c r="E966" s="102"/>
      <c r="F966" s="102"/>
      <c r="G966" s="102"/>
      <c r="H966" s="102"/>
      <c r="I966" s="102"/>
    </row>
    <row r="967" spans="2:9" s="146" customFormat="1" ht="15.75" customHeight="1" x14ac:dyDescent="0.35">
      <c r="B967" s="102"/>
      <c r="C967" s="102"/>
      <c r="D967" s="102"/>
      <c r="E967" s="102"/>
      <c r="F967" s="102"/>
      <c r="G967" s="102"/>
      <c r="H967" s="102"/>
      <c r="I967" s="102"/>
    </row>
    <row r="968" spans="2:9" s="146" customFormat="1" ht="15.75" customHeight="1" x14ac:dyDescent="0.35">
      <c r="B968" s="102"/>
      <c r="C968" s="102"/>
      <c r="D968" s="102"/>
      <c r="E968" s="102"/>
      <c r="F968" s="102"/>
      <c r="G968" s="102"/>
      <c r="H968" s="102"/>
      <c r="I968" s="102"/>
    </row>
    <row r="969" spans="2:9" s="146" customFormat="1" ht="15.75" customHeight="1" x14ac:dyDescent="0.35">
      <c r="B969" s="102"/>
      <c r="C969" s="102"/>
      <c r="D969" s="102"/>
      <c r="E969" s="102"/>
      <c r="F969" s="102"/>
      <c r="G969" s="102"/>
      <c r="H969" s="102"/>
      <c r="I969" s="102"/>
    </row>
    <row r="970" spans="2:9" s="146" customFormat="1" ht="15.75" customHeight="1" x14ac:dyDescent="0.35">
      <c r="B970" s="102"/>
      <c r="C970" s="102"/>
      <c r="D970" s="102"/>
      <c r="E970" s="102"/>
      <c r="F970" s="102"/>
      <c r="G970" s="102"/>
      <c r="H970" s="102"/>
      <c r="I970" s="102"/>
    </row>
    <row r="971" spans="2:9" s="146" customFormat="1" ht="15.75" customHeight="1" x14ac:dyDescent="0.35">
      <c r="B971" s="102"/>
      <c r="C971" s="102"/>
      <c r="D971" s="102"/>
      <c r="E971" s="102"/>
      <c r="F971" s="102"/>
      <c r="G971" s="102"/>
      <c r="H971" s="102"/>
      <c r="I971" s="102"/>
    </row>
    <row r="972" spans="2:9" s="146" customFormat="1" ht="15.75" customHeight="1" x14ac:dyDescent="0.35">
      <c r="B972" s="102"/>
      <c r="C972" s="102"/>
      <c r="D972" s="102"/>
      <c r="E972" s="102"/>
      <c r="F972" s="102"/>
      <c r="G972" s="102"/>
      <c r="H972" s="102"/>
      <c r="I972" s="102"/>
    </row>
    <row r="973" spans="2:9" s="146" customFormat="1" ht="15.75" customHeight="1" x14ac:dyDescent="0.35">
      <c r="B973" s="102"/>
      <c r="C973" s="102"/>
      <c r="D973" s="102"/>
      <c r="E973" s="102"/>
      <c r="F973" s="102"/>
      <c r="G973" s="102"/>
      <c r="H973" s="102"/>
      <c r="I973" s="102"/>
    </row>
    <row r="974" spans="2:9" s="146" customFormat="1" ht="15.75" customHeight="1" x14ac:dyDescent="0.35">
      <c r="B974" s="102"/>
      <c r="C974" s="102"/>
      <c r="D974" s="102"/>
      <c r="E974" s="102"/>
      <c r="F974" s="102"/>
      <c r="G974" s="102"/>
      <c r="H974" s="102"/>
      <c r="I974" s="102"/>
    </row>
    <row r="975" spans="2:9" s="146" customFormat="1" ht="15.75" customHeight="1" x14ac:dyDescent="0.35">
      <c r="B975" s="102"/>
      <c r="C975" s="102"/>
      <c r="D975" s="102"/>
      <c r="E975" s="102"/>
      <c r="F975" s="102"/>
      <c r="G975" s="102"/>
      <c r="H975" s="102"/>
      <c r="I975" s="102"/>
    </row>
    <row r="976" spans="2:9" s="146" customFormat="1" ht="15.75" customHeight="1" x14ac:dyDescent="0.35">
      <c r="B976" s="102"/>
      <c r="C976" s="102"/>
      <c r="D976" s="102"/>
      <c r="E976" s="102"/>
      <c r="F976" s="102"/>
      <c r="G976" s="102"/>
      <c r="H976" s="102"/>
      <c r="I976" s="102"/>
    </row>
    <row r="977" spans="2:9" s="146" customFormat="1" ht="15.75" customHeight="1" x14ac:dyDescent="0.35">
      <c r="B977" s="102"/>
      <c r="C977" s="102"/>
      <c r="D977" s="102"/>
      <c r="E977" s="102"/>
      <c r="F977" s="102"/>
      <c r="G977" s="102"/>
      <c r="H977" s="102"/>
      <c r="I977" s="102"/>
    </row>
    <row r="978" spans="2:9" s="146" customFormat="1" ht="15.75" customHeight="1" x14ac:dyDescent="0.35">
      <c r="B978" s="102"/>
      <c r="C978" s="102"/>
      <c r="D978" s="102"/>
      <c r="E978" s="102"/>
      <c r="F978" s="102"/>
      <c r="G978" s="102"/>
      <c r="H978" s="102"/>
      <c r="I978" s="102"/>
    </row>
    <row r="979" spans="2:9" s="146" customFormat="1" ht="15.75" customHeight="1" x14ac:dyDescent="0.35">
      <c r="B979" s="102"/>
      <c r="C979" s="102"/>
      <c r="D979" s="102"/>
      <c r="E979" s="102"/>
      <c r="F979" s="102"/>
      <c r="G979" s="102"/>
      <c r="H979" s="102"/>
      <c r="I979" s="102"/>
    </row>
    <row r="980" spans="2:9" s="146" customFormat="1" ht="15.75" customHeight="1" x14ac:dyDescent="0.35">
      <c r="B980" s="102"/>
      <c r="C980" s="102"/>
      <c r="D980" s="102"/>
      <c r="E980" s="102"/>
      <c r="F980" s="102"/>
      <c r="G980" s="102"/>
      <c r="H980" s="102"/>
      <c r="I980" s="102"/>
    </row>
    <row r="981" spans="2:9" s="146" customFormat="1" ht="15.75" customHeight="1" x14ac:dyDescent="0.35">
      <c r="B981" s="102"/>
      <c r="C981" s="102"/>
      <c r="D981" s="102"/>
      <c r="E981" s="102"/>
      <c r="F981" s="102"/>
      <c r="G981" s="102"/>
      <c r="H981" s="102"/>
      <c r="I981" s="102"/>
    </row>
    <row r="982" spans="2:9" s="146" customFormat="1" ht="15.75" customHeight="1" x14ac:dyDescent="0.35">
      <c r="B982" s="102"/>
      <c r="C982" s="102"/>
      <c r="D982" s="102"/>
      <c r="E982" s="102"/>
      <c r="F982" s="102"/>
      <c r="G982" s="102"/>
      <c r="H982" s="102"/>
      <c r="I982" s="102"/>
    </row>
    <row r="983" spans="2:9" s="146" customFormat="1" ht="15.75" customHeight="1" x14ac:dyDescent="0.35">
      <c r="B983" s="102"/>
      <c r="C983" s="102"/>
      <c r="D983" s="102"/>
      <c r="E983" s="102"/>
      <c r="F983" s="102"/>
      <c r="G983" s="102"/>
      <c r="H983" s="102"/>
      <c r="I983" s="102"/>
    </row>
    <row r="984" spans="2:9" s="146" customFormat="1" ht="15.75" customHeight="1" x14ac:dyDescent="0.35">
      <c r="B984" s="102"/>
      <c r="C984" s="102"/>
      <c r="D984" s="102"/>
      <c r="E984" s="102"/>
      <c r="F984" s="102"/>
      <c r="G984" s="102"/>
      <c r="H984" s="102"/>
      <c r="I984" s="102"/>
    </row>
    <row r="985" spans="2:9" s="146" customFormat="1" ht="15.75" customHeight="1" x14ac:dyDescent="0.35">
      <c r="B985" s="102"/>
      <c r="C985" s="102"/>
      <c r="D985" s="102"/>
      <c r="E985" s="102"/>
      <c r="F985" s="102"/>
      <c r="G985" s="102"/>
      <c r="H985" s="102"/>
      <c r="I985" s="102"/>
    </row>
    <row r="986" spans="2:9" s="146" customFormat="1" ht="15.75" customHeight="1" x14ac:dyDescent="0.35">
      <c r="B986" s="102"/>
      <c r="C986" s="102"/>
      <c r="D986" s="102"/>
      <c r="E986" s="102"/>
      <c r="F986" s="102"/>
      <c r="G986" s="102"/>
      <c r="H986" s="102"/>
      <c r="I986" s="102"/>
    </row>
    <row r="987" spans="2:9" s="146" customFormat="1" ht="15.75" customHeight="1" x14ac:dyDescent="0.35">
      <c r="B987" s="102"/>
      <c r="C987" s="102"/>
      <c r="D987" s="102"/>
      <c r="E987" s="102"/>
      <c r="F987" s="102"/>
      <c r="G987" s="102"/>
      <c r="H987" s="102"/>
      <c r="I987" s="102"/>
    </row>
    <row r="988" spans="2:9" s="146" customFormat="1" ht="15.75" customHeight="1" x14ac:dyDescent="0.35">
      <c r="B988" s="102"/>
      <c r="C988" s="102"/>
      <c r="D988" s="102"/>
      <c r="E988" s="102"/>
      <c r="F988" s="102"/>
      <c r="G988" s="102"/>
      <c r="H988" s="102"/>
      <c r="I988" s="102"/>
    </row>
    <row r="989" spans="2:9" s="146" customFormat="1" ht="15.75" customHeight="1" x14ac:dyDescent="0.35">
      <c r="B989" s="102"/>
      <c r="C989" s="102"/>
      <c r="D989" s="102"/>
      <c r="E989" s="102"/>
      <c r="F989" s="102"/>
      <c r="G989" s="102"/>
      <c r="H989" s="102"/>
      <c r="I989" s="102"/>
    </row>
    <row r="990" spans="2:9" s="146" customFormat="1" ht="15.75" customHeight="1" x14ac:dyDescent="0.35">
      <c r="B990" s="102"/>
      <c r="C990" s="102"/>
      <c r="D990" s="102"/>
      <c r="E990" s="102"/>
      <c r="F990" s="102"/>
      <c r="G990" s="102"/>
      <c r="H990" s="102"/>
      <c r="I990" s="102"/>
    </row>
    <row r="991" spans="2:9" s="146" customFormat="1" ht="15.75" customHeight="1" x14ac:dyDescent="0.35">
      <c r="B991" s="102"/>
      <c r="C991" s="102"/>
      <c r="D991" s="102"/>
      <c r="E991" s="102"/>
      <c r="F991" s="102"/>
      <c r="G991" s="102"/>
      <c r="H991" s="102"/>
      <c r="I991" s="102"/>
    </row>
    <row r="992" spans="2:9" s="146" customFormat="1" ht="15.75" customHeight="1" x14ac:dyDescent="0.35">
      <c r="B992" s="102"/>
      <c r="C992" s="102"/>
      <c r="D992" s="102"/>
      <c r="E992" s="102"/>
      <c r="F992" s="102"/>
      <c r="G992" s="102"/>
      <c r="H992" s="102"/>
      <c r="I992" s="102"/>
    </row>
    <row r="993" spans="2:9" s="146" customFormat="1" ht="15.75" customHeight="1" x14ac:dyDescent="0.35">
      <c r="B993" s="102"/>
      <c r="C993" s="102"/>
      <c r="D993" s="102"/>
      <c r="E993" s="102"/>
      <c r="F993" s="102"/>
      <c r="G993" s="102"/>
      <c r="H993" s="102"/>
      <c r="I993" s="102"/>
    </row>
    <row r="994" spans="2:9" s="146" customFormat="1" ht="15.75" customHeight="1" x14ac:dyDescent="0.35">
      <c r="B994" s="102"/>
      <c r="C994" s="102"/>
      <c r="D994" s="102"/>
      <c r="E994" s="102"/>
      <c r="F994" s="102"/>
      <c r="G994" s="102"/>
      <c r="H994" s="102"/>
      <c r="I994" s="102"/>
    </row>
    <row r="995" spans="2:9" s="146" customFormat="1" ht="15.75" customHeight="1" x14ac:dyDescent="0.35">
      <c r="B995" s="102"/>
      <c r="C995" s="102"/>
      <c r="D995" s="102"/>
      <c r="E995" s="102"/>
      <c r="F995" s="102"/>
      <c r="G995" s="102"/>
      <c r="H995" s="102"/>
      <c r="I995" s="102"/>
    </row>
    <row r="996" spans="2:9" s="146" customFormat="1" ht="15.75" customHeight="1" x14ac:dyDescent="0.35">
      <c r="B996" s="102"/>
      <c r="C996" s="102"/>
      <c r="D996" s="102"/>
      <c r="E996" s="102"/>
      <c r="F996" s="102"/>
      <c r="G996" s="102"/>
      <c r="H996" s="102"/>
      <c r="I996" s="102"/>
    </row>
    <row r="997" spans="2:9" s="146" customFormat="1" ht="15.75" customHeight="1" x14ac:dyDescent="0.35">
      <c r="B997" s="102"/>
      <c r="C997" s="102"/>
      <c r="D997" s="102"/>
      <c r="E997" s="102"/>
      <c r="F997" s="102"/>
      <c r="G997" s="102"/>
      <c r="H997" s="102"/>
      <c r="I997" s="102"/>
    </row>
    <row r="998" spans="2:9" s="146" customFormat="1" ht="15.75" customHeight="1" x14ac:dyDescent="0.35">
      <c r="B998" s="102"/>
      <c r="C998" s="102"/>
      <c r="D998" s="102"/>
      <c r="E998" s="102"/>
      <c r="F998" s="102"/>
      <c r="G998" s="102"/>
      <c r="H998" s="102"/>
      <c r="I998" s="102"/>
    </row>
    <row r="999" spans="2:9" s="146" customFormat="1" ht="15.75" customHeight="1" x14ac:dyDescent="0.35">
      <c r="B999" s="102"/>
      <c r="C999" s="102"/>
      <c r="D999" s="102"/>
      <c r="E999" s="102"/>
      <c r="F999" s="102"/>
      <c r="G999" s="102"/>
      <c r="H999" s="102"/>
      <c r="I999" s="102"/>
    </row>
    <row r="1000" spans="2:9" s="146" customFormat="1" ht="15.75" customHeight="1" x14ac:dyDescent="0.35">
      <c r="B1000" s="102"/>
      <c r="C1000" s="102"/>
      <c r="D1000" s="102"/>
      <c r="E1000" s="102"/>
      <c r="F1000" s="102"/>
      <c r="G1000" s="102"/>
      <c r="H1000" s="102"/>
      <c r="I1000" s="102"/>
    </row>
    <row r="1001" spans="2:9" s="146" customFormat="1" ht="15.75" customHeight="1" x14ac:dyDescent="0.35">
      <c r="B1001" s="102"/>
      <c r="C1001" s="102"/>
      <c r="D1001" s="102"/>
      <c r="E1001" s="102"/>
      <c r="F1001" s="102"/>
      <c r="G1001" s="102"/>
      <c r="H1001" s="102"/>
      <c r="I1001" s="102"/>
    </row>
    <row r="1002" spans="2:9" s="146" customFormat="1" ht="15.75" customHeight="1" x14ac:dyDescent="0.35">
      <c r="B1002" s="102"/>
      <c r="C1002" s="102"/>
      <c r="D1002" s="102"/>
      <c r="E1002" s="102"/>
      <c r="F1002" s="102"/>
      <c r="G1002" s="102"/>
      <c r="H1002" s="102"/>
      <c r="I1002" s="102"/>
    </row>
    <row r="1003" spans="2:9" s="146" customFormat="1" ht="15.75" customHeight="1" x14ac:dyDescent="0.35">
      <c r="B1003" s="102"/>
      <c r="C1003" s="102"/>
      <c r="D1003" s="102"/>
      <c r="E1003" s="102"/>
      <c r="F1003" s="102"/>
      <c r="G1003" s="102"/>
      <c r="H1003" s="102"/>
      <c r="I1003" s="102"/>
    </row>
    <row r="1004" spans="2:9" s="146" customFormat="1" ht="15.75" customHeight="1" x14ac:dyDescent="0.35">
      <c r="B1004" s="102"/>
      <c r="C1004" s="102"/>
      <c r="D1004" s="102"/>
      <c r="E1004" s="102"/>
      <c r="F1004" s="102"/>
      <c r="G1004" s="102"/>
      <c r="H1004" s="102"/>
      <c r="I1004" s="102"/>
    </row>
    <row r="1005" spans="2:9" s="146" customFormat="1" ht="15.75" customHeight="1" x14ac:dyDescent="0.35">
      <c r="B1005" s="102"/>
      <c r="C1005" s="102"/>
      <c r="D1005" s="102"/>
      <c r="E1005" s="102"/>
      <c r="F1005" s="102"/>
      <c r="G1005" s="102"/>
      <c r="H1005" s="102"/>
      <c r="I1005" s="102"/>
    </row>
    <row r="1006" spans="2:9" s="146" customFormat="1" ht="15.75" customHeight="1" x14ac:dyDescent="0.35">
      <c r="B1006" s="102"/>
      <c r="C1006" s="102"/>
      <c r="D1006" s="102"/>
      <c r="E1006" s="102"/>
      <c r="F1006" s="102"/>
      <c r="G1006" s="102"/>
      <c r="H1006" s="102"/>
      <c r="I1006" s="102"/>
    </row>
    <row r="1007" spans="2:9" s="146" customFormat="1" ht="15.75" customHeight="1" x14ac:dyDescent="0.35">
      <c r="B1007" s="102"/>
      <c r="C1007" s="102"/>
      <c r="D1007" s="102"/>
      <c r="E1007" s="102"/>
      <c r="F1007" s="102"/>
      <c r="G1007" s="102"/>
      <c r="H1007" s="102"/>
      <c r="I1007" s="102"/>
    </row>
    <row r="1008" spans="2:9" s="146" customFormat="1" ht="15.75" customHeight="1" x14ac:dyDescent="0.35">
      <c r="B1008" s="102"/>
      <c r="C1008" s="102"/>
      <c r="D1008" s="102"/>
      <c r="E1008" s="102"/>
      <c r="F1008" s="102"/>
      <c r="G1008" s="102"/>
      <c r="H1008" s="102"/>
      <c r="I1008" s="102"/>
    </row>
    <row r="1009" spans="2:9" s="146" customFormat="1" ht="15" customHeight="1" x14ac:dyDescent="0.35">
      <c r="B1009" s="102"/>
      <c r="C1009" s="102"/>
      <c r="D1009" s="102"/>
      <c r="E1009" s="10"/>
      <c r="F1009" s="10"/>
      <c r="G1009" s="10"/>
      <c r="H1009" s="102"/>
      <c r="I1009" s="102"/>
    </row>
    <row r="1010" spans="2:9" s="146" customFormat="1" ht="15" customHeight="1" x14ac:dyDescent="0.35">
      <c r="B1010" s="102"/>
      <c r="C1010" s="102"/>
      <c r="D1010" s="102"/>
      <c r="E1010" s="10"/>
      <c r="F1010" s="10"/>
      <c r="G1010" s="10"/>
      <c r="H1010" s="102"/>
      <c r="I1010" s="102"/>
    </row>
  </sheetData>
  <mergeCells count="54">
    <mergeCell ref="C16:D16"/>
    <mergeCell ref="B2:I2"/>
    <mergeCell ref="B3:C3"/>
    <mergeCell ref="D3:E3"/>
    <mergeCell ref="B8:I8"/>
    <mergeCell ref="B9:I9"/>
    <mergeCell ref="C10:D10"/>
    <mergeCell ref="C11:D11"/>
    <mergeCell ref="C12:D12"/>
    <mergeCell ref="C13:D13"/>
    <mergeCell ref="C14:D14"/>
    <mergeCell ref="C15:D15"/>
    <mergeCell ref="C28:D28"/>
    <mergeCell ref="C17:D17"/>
    <mergeCell ref="C18:D18"/>
    <mergeCell ref="B19:I19"/>
    <mergeCell ref="C20:D20"/>
    <mergeCell ref="C21:D21"/>
    <mergeCell ref="C22:D22"/>
    <mergeCell ref="C23:D23"/>
    <mergeCell ref="C24:D24"/>
    <mergeCell ref="C25:D25"/>
    <mergeCell ref="C26:D26"/>
    <mergeCell ref="C27:D27"/>
    <mergeCell ref="G39:H39"/>
    <mergeCell ref="B29:I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B39:F39"/>
    <mergeCell ref="E41:G41"/>
    <mergeCell ref="E42:G42"/>
    <mergeCell ref="E43:F43"/>
    <mergeCell ref="H43:I44"/>
    <mergeCell ref="C44:D45"/>
    <mergeCell ref="H45:I46"/>
    <mergeCell ref="C46:D47"/>
    <mergeCell ref="E47:F47"/>
    <mergeCell ref="B62:C62"/>
    <mergeCell ref="B64:I69"/>
    <mergeCell ref="E48:F49"/>
    <mergeCell ref="G48:G49"/>
    <mergeCell ref="E50:F51"/>
    <mergeCell ref="G50:G51"/>
    <mergeCell ref="B54:D58"/>
    <mergeCell ref="E54:I54"/>
    <mergeCell ref="E56:I56"/>
    <mergeCell ref="E58:I58"/>
  </mergeCells>
  <conditionalFormatting sqref="B42">
    <cfRule type="expression" dxfId="17" priority="7">
      <formula>#REF!="TRADITIONAL"</formula>
    </cfRule>
  </conditionalFormatting>
  <conditionalFormatting sqref="E42:E44 G43:G44 E47:E48 G47:G48 E50">
    <cfRule type="expression" dxfId="16" priority="6">
      <formula>#REF!="MORTGAGE ONLY"</formula>
    </cfRule>
  </conditionalFormatting>
  <conditionalFormatting sqref="E46">
    <cfRule type="expression" dxfId="15" priority="1">
      <formula>#REF!="MORTGAGE ONLY"</formula>
    </cfRule>
  </conditionalFormatting>
  <conditionalFormatting sqref="E45:G45 F46:G46">
    <cfRule type="expression" dxfId="14" priority="8">
      <formula>#REF!="MORTGAGE ONLY"</formula>
    </cfRule>
  </conditionalFormatting>
  <conditionalFormatting sqref="G44">
    <cfRule type="containsText" dxfId="13" priority="3" operator="containsText" text="OK">
      <formula>NOT(ISERROR(SEARCH("OK",G44)))</formula>
    </cfRule>
    <cfRule type="containsText" dxfId="12" priority="4" operator="containsText" text="Not Elligible">
      <formula>NOT(ISERROR(SEARCH("Not Elligible",G44)))</formula>
    </cfRule>
  </conditionalFormatting>
  <conditionalFormatting sqref="G48:G49">
    <cfRule type="cellIs" dxfId="11" priority="5" operator="lessThan">
      <formula>0</formula>
    </cfRule>
  </conditionalFormatting>
  <conditionalFormatting sqref="G50:G51">
    <cfRule type="containsText" dxfId="10" priority="2" operator="containsText" text="Not Elligible">
      <formula>NOT(ISERROR(SEARCH("Not Elligible",G50)))</formula>
    </cfRule>
  </conditionalFormatting>
  <dataValidations count="1">
    <dataValidation type="list" allowBlank="1" showInputMessage="1" showErrorMessage="1" sqref="H31:H38" xr:uid="{7D0E004C-A6EE-4EBE-84C0-11F4174936DA}">
      <formula1>"60%, 70%"</formula1>
    </dataValidation>
  </dataValidations>
  <printOptions horizontalCentered="1"/>
  <pageMargins left="0.3" right="0.3" top="0.3" bottom="0.3" header="0" footer="0"/>
  <pageSetup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V1010"/>
  <sheetViews>
    <sheetView topLeftCell="B42" zoomScale="80" zoomScaleNormal="80" workbookViewId="0">
      <selection activeCell="I62" sqref="I62"/>
    </sheetView>
  </sheetViews>
  <sheetFormatPr defaultColWidth="14.453125" defaultRowHeight="15" customHeight="1" x14ac:dyDescent="0.35"/>
  <cols>
    <col min="1" max="1" width="3.7265625" style="146" customWidth="1"/>
    <col min="2" max="2" width="5.26953125" style="10" customWidth="1"/>
    <col min="3" max="5" width="29.453125" style="10" customWidth="1"/>
    <col min="6" max="6" width="37.7265625" style="10" customWidth="1"/>
    <col min="7" max="9" width="29.453125" style="10" customWidth="1"/>
    <col min="10" max="10" width="8.81640625" style="146" customWidth="1"/>
    <col min="11" max="11" width="12.453125" style="146" customWidth="1"/>
    <col min="12" max="19" width="8.81640625" style="146" customWidth="1"/>
    <col min="20" max="20" width="9.81640625" style="146" customWidth="1"/>
    <col min="21" max="27" width="8.81640625" style="146" customWidth="1"/>
    <col min="28" max="100" width="14.453125" style="146"/>
    <col min="101" max="16384" width="14.453125" style="10"/>
  </cols>
  <sheetData>
    <row r="1" spans="2:9" s="146" customFormat="1" ht="15" customHeight="1" thickBot="1" x14ac:dyDescent="0.4"/>
    <row r="2" spans="2:9" ht="57" customHeight="1" x14ac:dyDescent="0.65">
      <c r="B2" s="440" t="s">
        <v>127</v>
      </c>
      <c r="C2" s="441"/>
      <c r="D2" s="441"/>
      <c r="E2" s="441"/>
      <c r="F2" s="441"/>
      <c r="G2" s="441"/>
      <c r="H2" s="441"/>
      <c r="I2" s="442"/>
    </row>
    <row r="3" spans="2:9" ht="19.5" customHeight="1" thickBot="1" x14ac:dyDescent="0.4">
      <c r="B3" s="443" t="s">
        <v>33</v>
      </c>
      <c r="C3" s="444"/>
      <c r="D3" s="445"/>
      <c r="E3" s="446"/>
      <c r="F3" s="77" t="s">
        <v>32</v>
      </c>
      <c r="G3" s="78"/>
      <c r="H3" s="77" t="s">
        <v>31</v>
      </c>
      <c r="I3" s="79"/>
    </row>
    <row r="4" spans="2:9" s="146" customFormat="1" ht="19.5" customHeight="1" x14ac:dyDescent="0.35">
      <c r="B4" s="147"/>
      <c r="C4" s="21"/>
      <c r="D4" s="161"/>
      <c r="E4" s="21"/>
      <c r="F4" s="147"/>
      <c r="G4" s="162"/>
      <c r="H4" s="147"/>
      <c r="I4" s="161"/>
    </row>
    <row r="5" spans="2:9" s="146" customFormat="1" ht="19.5" customHeight="1" x14ac:dyDescent="0.35">
      <c r="B5" s="147"/>
      <c r="C5" s="21" t="s">
        <v>135</v>
      </c>
      <c r="D5" s="161"/>
      <c r="E5" s="21"/>
      <c r="F5" s="147"/>
      <c r="G5" s="162"/>
      <c r="H5" s="147"/>
      <c r="I5" s="161"/>
    </row>
    <row r="6" spans="2:9" s="146" customFormat="1" ht="19.5" customHeight="1" x14ac:dyDescent="0.35">
      <c r="B6" s="147"/>
      <c r="C6" s="21" t="s">
        <v>136</v>
      </c>
      <c r="D6" s="161"/>
      <c r="E6" s="21"/>
      <c r="F6" s="147"/>
      <c r="G6" s="162"/>
      <c r="H6" s="147"/>
      <c r="I6" s="161"/>
    </row>
    <row r="7" spans="2:9" s="146" customFormat="1" ht="19.5" customHeight="1" x14ac:dyDescent="0.35">
      <c r="B7" s="147"/>
      <c r="C7" s="21"/>
      <c r="D7" s="161"/>
      <c r="E7" s="21"/>
      <c r="F7" s="147"/>
      <c r="G7" s="162"/>
      <c r="H7" s="147"/>
      <c r="I7" s="161"/>
    </row>
    <row r="8" spans="2:9" s="146" customFormat="1" ht="8.25" customHeight="1" thickBot="1" x14ac:dyDescent="0.4">
      <c r="B8" s="447"/>
      <c r="C8" s="448"/>
      <c r="D8" s="448"/>
      <c r="E8" s="448"/>
      <c r="F8" s="448"/>
      <c r="G8" s="448"/>
      <c r="H8" s="448"/>
      <c r="I8" s="448"/>
    </row>
    <row r="9" spans="2:9" ht="16.5" customHeight="1" x14ac:dyDescent="0.35">
      <c r="B9" s="433" t="s">
        <v>74</v>
      </c>
      <c r="C9" s="434"/>
      <c r="D9" s="434"/>
      <c r="E9" s="434"/>
      <c r="F9" s="434"/>
      <c r="G9" s="434"/>
      <c r="H9" s="434"/>
      <c r="I9" s="435"/>
    </row>
    <row r="10" spans="2:9" ht="16.5" customHeight="1" x14ac:dyDescent="0.35">
      <c r="B10" s="80"/>
      <c r="C10" s="437" t="s">
        <v>72</v>
      </c>
      <c r="D10" s="438"/>
      <c r="E10" s="81" t="s">
        <v>71</v>
      </c>
      <c r="F10" s="82" t="s">
        <v>70</v>
      </c>
      <c r="G10" s="83" t="s">
        <v>69</v>
      </c>
      <c r="H10" s="84" t="s">
        <v>68</v>
      </c>
      <c r="I10" s="85" t="s">
        <v>67</v>
      </c>
    </row>
    <row r="11" spans="2:9" ht="20.25" customHeight="1" x14ac:dyDescent="0.35">
      <c r="B11" s="86">
        <v>1</v>
      </c>
      <c r="C11" s="432"/>
      <c r="D11" s="420"/>
      <c r="E11" s="87"/>
      <c r="F11" s="88"/>
      <c r="G11" s="89"/>
      <c r="H11" s="90">
        <v>1</v>
      </c>
      <c r="I11" s="91">
        <f t="shared" ref="I11:I18" si="0">G11*H11</f>
        <v>0</v>
      </c>
    </row>
    <row r="12" spans="2:9" ht="20.25" customHeight="1" x14ac:dyDescent="0.35">
      <c r="B12" s="86">
        <v>2</v>
      </c>
      <c r="C12" s="419"/>
      <c r="D12" s="420"/>
      <c r="E12" s="87"/>
      <c r="F12" s="92"/>
      <c r="G12" s="89"/>
      <c r="H12" s="90">
        <v>1</v>
      </c>
      <c r="I12" s="91">
        <f t="shared" si="0"/>
        <v>0</v>
      </c>
    </row>
    <row r="13" spans="2:9" ht="20.25" customHeight="1" x14ac:dyDescent="0.35">
      <c r="B13" s="86">
        <v>3</v>
      </c>
      <c r="C13" s="419"/>
      <c r="D13" s="420"/>
      <c r="E13" s="87"/>
      <c r="F13" s="92"/>
      <c r="G13" s="89"/>
      <c r="H13" s="90">
        <v>1</v>
      </c>
      <c r="I13" s="91">
        <f t="shared" si="0"/>
        <v>0</v>
      </c>
    </row>
    <row r="14" spans="2:9" ht="20.25" customHeight="1" x14ac:dyDescent="0.35">
      <c r="B14" s="86">
        <v>4</v>
      </c>
      <c r="C14" s="419"/>
      <c r="D14" s="420"/>
      <c r="E14" s="87"/>
      <c r="F14" s="92"/>
      <c r="G14" s="89"/>
      <c r="H14" s="90">
        <v>1</v>
      </c>
      <c r="I14" s="91">
        <f t="shared" si="0"/>
        <v>0</v>
      </c>
    </row>
    <row r="15" spans="2:9" ht="20.25" customHeight="1" x14ac:dyDescent="0.35">
      <c r="B15" s="86">
        <v>5</v>
      </c>
      <c r="C15" s="432"/>
      <c r="D15" s="420"/>
      <c r="E15" s="87"/>
      <c r="F15" s="92"/>
      <c r="G15" s="89"/>
      <c r="H15" s="90">
        <v>1</v>
      </c>
      <c r="I15" s="91">
        <f t="shared" si="0"/>
        <v>0</v>
      </c>
    </row>
    <row r="16" spans="2:9" ht="20.25" customHeight="1" x14ac:dyDescent="0.35">
      <c r="B16" s="86">
        <v>6</v>
      </c>
      <c r="C16" s="432"/>
      <c r="D16" s="420"/>
      <c r="E16" s="87"/>
      <c r="F16" s="92"/>
      <c r="G16" s="89"/>
      <c r="H16" s="90">
        <v>1</v>
      </c>
      <c r="I16" s="91">
        <f t="shared" si="0"/>
        <v>0</v>
      </c>
    </row>
    <row r="17" spans="2:9" ht="20.25" customHeight="1" x14ac:dyDescent="0.35">
      <c r="B17" s="86">
        <v>7</v>
      </c>
      <c r="C17" s="432"/>
      <c r="D17" s="420"/>
      <c r="E17" s="87"/>
      <c r="F17" s="92"/>
      <c r="G17" s="89"/>
      <c r="H17" s="90">
        <v>1</v>
      </c>
      <c r="I17" s="91">
        <f t="shared" si="0"/>
        <v>0</v>
      </c>
    </row>
    <row r="18" spans="2:9" ht="20.25" customHeight="1" thickBot="1" x14ac:dyDescent="0.4">
      <c r="B18" s="86">
        <v>8</v>
      </c>
      <c r="C18" s="432"/>
      <c r="D18" s="420"/>
      <c r="E18" s="87"/>
      <c r="F18" s="92"/>
      <c r="G18" s="89"/>
      <c r="H18" s="90">
        <v>1</v>
      </c>
      <c r="I18" s="91">
        <f t="shared" si="0"/>
        <v>0</v>
      </c>
    </row>
    <row r="19" spans="2:9" ht="16.5" customHeight="1" x14ac:dyDescent="0.35">
      <c r="B19" s="433" t="s">
        <v>73</v>
      </c>
      <c r="C19" s="434"/>
      <c r="D19" s="434"/>
      <c r="E19" s="434"/>
      <c r="F19" s="434"/>
      <c r="G19" s="434"/>
      <c r="H19" s="434"/>
      <c r="I19" s="435"/>
    </row>
    <row r="20" spans="2:9" ht="21" customHeight="1" x14ac:dyDescent="0.35">
      <c r="B20" s="80"/>
      <c r="C20" s="437" t="s">
        <v>72</v>
      </c>
      <c r="D20" s="438"/>
      <c r="E20" s="81" t="s">
        <v>71</v>
      </c>
      <c r="F20" s="82" t="s">
        <v>70</v>
      </c>
      <c r="G20" s="83" t="s">
        <v>69</v>
      </c>
      <c r="H20" s="84" t="s">
        <v>68</v>
      </c>
      <c r="I20" s="85" t="s">
        <v>67</v>
      </c>
    </row>
    <row r="21" spans="2:9" ht="20.25" customHeight="1" x14ac:dyDescent="0.35">
      <c r="B21" s="86">
        <v>1</v>
      </c>
      <c r="C21" s="436"/>
      <c r="D21" s="420"/>
      <c r="E21" s="93"/>
      <c r="F21" s="92"/>
      <c r="G21" s="89"/>
      <c r="H21" s="90">
        <v>1</v>
      </c>
      <c r="I21" s="91">
        <f t="shared" ref="I21:I28" si="1">G21*H21</f>
        <v>0</v>
      </c>
    </row>
    <row r="22" spans="2:9" ht="20.25" customHeight="1" x14ac:dyDescent="0.35">
      <c r="B22" s="86">
        <v>2</v>
      </c>
      <c r="C22" s="436"/>
      <c r="D22" s="420"/>
      <c r="E22" s="93"/>
      <c r="F22" s="92"/>
      <c r="G22" s="89"/>
      <c r="H22" s="90">
        <v>1</v>
      </c>
      <c r="I22" s="91">
        <f t="shared" si="1"/>
        <v>0</v>
      </c>
    </row>
    <row r="23" spans="2:9" ht="20.25" customHeight="1" x14ac:dyDescent="0.35">
      <c r="B23" s="86">
        <v>3</v>
      </c>
      <c r="C23" s="436"/>
      <c r="D23" s="420"/>
      <c r="E23" s="93"/>
      <c r="F23" s="92"/>
      <c r="G23" s="89"/>
      <c r="H23" s="90">
        <v>1</v>
      </c>
      <c r="I23" s="91">
        <f t="shared" si="1"/>
        <v>0</v>
      </c>
    </row>
    <row r="24" spans="2:9" ht="20.25" customHeight="1" x14ac:dyDescent="0.35">
      <c r="B24" s="86">
        <v>4</v>
      </c>
      <c r="C24" s="436"/>
      <c r="D24" s="420"/>
      <c r="E24" s="93"/>
      <c r="F24" s="92"/>
      <c r="G24" s="89"/>
      <c r="H24" s="90">
        <v>1</v>
      </c>
      <c r="I24" s="91">
        <f t="shared" si="1"/>
        <v>0</v>
      </c>
    </row>
    <row r="25" spans="2:9" ht="20.25" customHeight="1" x14ac:dyDescent="0.35">
      <c r="B25" s="86">
        <v>5</v>
      </c>
      <c r="C25" s="436"/>
      <c r="D25" s="420"/>
      <c r="E25" s="93"/>
      <c r="F25" s="92"/>
      <c r="G25" s="89"/>
      <c r="H25" s="90">
        <v>1</v>
      </c>
      <c r="I25" s="91">
        <f t="shared" si="1"/>
        <v>0</v>
      </c>
    </row>
    <row r="26" spans="2:9" ht="20.25" customHeight="1" x14ac:dyDescent="0.35">
      <c r="B26" s="86">
        <v>6</v>
      </c>
      <c r="C26" s="436"/>
      <c r="D26" s="420"/>
      <c r="E26" s="93"/>
      <c r="F26" s="92"/>
      <c r="G26" s="89"/>
      <c r="H26" s="90">
        <v>1</v>
      </c>
      <c r="I26" s="91">
        <f t="shared" si="1"/>
        <v>0</v>
      </c>
    </row>
    <row r="27" spans="2:9" ht="20.25" customHeight="1" x14ac:dyDescent="0.35">
      <c r="B27" s="86">
        <v>7</v>
      </c>
      <c r="C27" s="436"/>
      <c r="D27" s="420"/>
      <c r="E27" s="93"/>
      <c r="F27" s="92"/>
      <c r="G27" s="89"/>
      <c r="H27" s="90">
        <v>1</v>
      </c>
      <c r="I27" s="91">
        <f t="shared" si="1"/>
        <v>0</v>
      </c>
    </row>
    <row r="28" spans="2:9" ht="20.25" customHeight="1" thickBot="1" x14ac:dyDescent="0.4">
      <c r="B28" s="86">
        <v>8</v>
      </c>
      <c r="C28" s="436"/>
      <c r="D28" s="420"/>
      <c r="E28" s="93"/>
      <c r="F28" s="92"/>
      <c r="G28" s="89"/>
      <c r="H28" s="90">
        <v>1</v>
      </c>
      <c r="I28" s="91">
        <f t="shared" si="1"/>
        <v>0</v>
      </c>
    </row>
    <row r="29" spans="2:9" ht="21" customHeight="1" thickBot="1" x14ac:dyDescent="0.4">
      <c r="B29" s="451" t="s">
        <v>93</v>
      </c>
      <c r="C29" s="452"/>
      <c r="D29" s="452"/>
      <c r="E29" s="452"/>
      <c r="F29" s="452"/>
      <c r="G29" s="452"/>
      <c r="H29" s="452"/>
      <c r="I29" s="453"/>
    </row>
    <row r="30" spans="2:9" ht="21" customHeight="1" x14ac:dyDescent="0.35">
      <c r="B30" s="94"/>
      <c r="C30" s="437" t="s">
        <v>72</v>
      </c>
      <c r="D30" s="438"/>
      <c r="E30" s="81" t="s">
        <v>71</v>
      </c>
      <c r="F30" s="82" t="s">
        <v>70</v>
      </c>
      <c r="G30" s="83" t="s">
        <v>69</v>
      </c>
      <c r="H30" s="84" t="s">
        <v>68</v>
      </c>
      <c r="I30" s="85" t="s">
        <v>67</v>
      </c>
    </row>
    <row r="31" spans="2:9" ht="20.25" customHeight="1" x14ac:dyDescent="0.35">
      <c r="B31" s="95">
        <v>1</v>
      </c>
      <c r="C31" s="449"/>
      <c r="D31" s="450"/>
      <c r="E31" s="96"/>
      <c r="F31" s="97"/>
      <c r="G31" s="98"/>
      <c r="H31" s="99">
        <v>0.7</v>
      </c>
      <c r="I31" s="100">
        <f t="shared" ref="I31:I38" si="2">G31*H31</f>
        <v>0</v>
      </c>
    </row>
    <row r="32" spans="2:9" ht="20.25" customHeight="1" x14ac:dyDescent="0.35">
      <c r="B32" s="86">
        <v>2</v>
      </c>
      <c r="C32" s="419"/>
      <c r="D32" s="420"/>
      <c r="E32" s="87"/>
      <c r="F32" s="92"/>
      <c r="G32" s="89"/>
      <c r="H32" s="101">
        <v>0.7</v>
      </c>
      <c r="I32" s="91">
        <f t="shared" si="2"/>
        <v>0</v>
      </c>
    </row>
    <row r="33" spans="2:100" ht="20.25" customHeight="1" x14ac:dyDescent="0.35">
      <c r="B33" s="86">
        <v>3</v>
      </c>
      <c r="C33" s="419"/>
      <c r="D33" s="420"/>
      <c r="E33" s="87"/>
      <c r="F33" s="92"/>
      <c r="G33" s="89"/>
      <c r="H33" s="101">
        <v>0.7</v>
      </c>
      <c r="I33" s="91">
        <f t="shared" si="2"/>
        <v>0</v>
      </c>
    </row>
    <row r="34" spans="2:100" ht="20.25" customHeight="1" x14ac:dyDescent="0.35">
      <c r="B34" s="86">
        <v>4</v>
      </c>
      <c r="C34" s="419"/>
      <c r="D34" s="420"/>
      <c r="E34" s="87"/>
      <c r="F34" s="92"/>
      <c r="G34" s="89"/>
      <c r="H34" s="101">
        <v>0.7</v>
      </c>
      <c r="I34" s="91">
        <f t="shared" si="2"/>
        <v>0</v>
      </c>
    </row>
    <row r="35" spans="2:100" ht="20.25" customHeight="1" x14ac:dyDescent="0.35">
      <c r="B35" s="86">
        <v>5</v>
      </c>
      <c r="C35" s="419"/>
      <c r="D35" s="420"/>
      <c r="E35" s="87"/>
      <c r="F35" s="92"/>
      <c r="G35" s="89"/>
      <c r="H35" s="101">
        <v>0.7</v>
      </c>
      <c r="I35" s="91">
        <f t="shared" si="2"/>
        <v>0</v>
      </c>
      <c r="K35" s="156"/>
      <c r="O35" s="153"/>
      <c r="P35" s="153"/>
      <c r="Q35" s="153"/>
      <c r="R35" s="153"/>
    </row>
    <row r="36" spans="2:100" ht="20.25" customHeight="1" x14ac:dyDescent="0.35">
      <c r="B36" s="86">
        <v>6</v>
      </c>
      <c r="C36" s="419"/>
      <c r="D36" s="420"/>
      <c r="E36" s="87"/>
      <c r="F36" s="92"/>
      <c r="G36" s="89"/>
      <c r="H36" s="101">
        <v>0.7</v>
      </c>
      <c r="I36" s="91">
        <f t="shared" si="2"/>
        <v>0</v>
      </c>
      <c r="K36" s="156"/>
      <c r="O36" s="153"/>
      <c r="P36" s="153"/>
      <c r="Q36" s="153"/>
      <c r="R36" s="153"/>
    </row>
    <row r="37" spans="2:100" ht="20.25" customHeight="1" x14ac:dyDescent="0.35">
      <c r="B37" s="86">
        <v>7</v>
      </c>
      <c r="C37" s="419"/>
      <c r="D37" s="420"/>
      <c r="E37" s="87"/>
      <c r="F37" s="92"/>
      <c r="G37" s="89"/>
      <c r="H37" s="101">
        <v>0.7</v>
      </c>
      <c r="I37" s="91">
        <f t="shared" si="2"/>
        <v>0</v>
      </c>
      <c r="K37" s="156"/>
      <c r="O37" s="153"/>
      <c r="P37" s="153"/>
      <c r="Q37" s="153"/>
      <c r="R37" s="153"/>
    </row>
    <row r="38" spans="2:100" ht="20.25" customHeight="1" thickBot="1" x14ac:dyDescent="0.5">
      <c r="B38" s="86">
        <v>8</v>
      </c>
      <c r="C38" s="419"/>
      <c r="D38" s="420"/>
      <c r="E38" s="87"/>
      <c r="F38" s="92"/>
      <c r="G38" s="89"/>
      <c r="H38" s="101">
        <v>0.7</v>
      </c>
      <c r="I38" s="91">
        <f t="shared" si="2"/>
        <v>0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2:100" ht="19" thickBot="1" x14ac:dyDescent="0.4">
      <c r="B39" s="293"/>
      <c r="C39" s="461"/>
      <c r="D39" s="461"/>
      <c r="E39" s="461"/>
      <c r="F39" s="461"/>
      <c r="G39" s="459" t="s">
        <v>66</v>
      </c>
      <c r="H39" s="460"/>
      <c r="I39" s="160">
        <f>IFERROR(SUM(I31:I38,I21:I28,I11:I18),0)</f>
        <v>0</v>
      </c>
    </row>
    <row r="40" spans="2:100" s="146" customFormat="1" ht="19" thickBot="1" x14ac:dyDescent="0.4">
      <c r="B40" s="148"/>
      <c r="C40" s="21"/>
      <c r="D40" s="21"/>
      <c r="E40" s="21"/>
      <c r="F40" s="21"/>
      <c r="G40" s="149"/>
      <c r="H40" s="21"/>
      <c r="I40" s="150"/>
    </row>
    <row r="41" spans="2:100" ht="19" thickBot="1" x14ac:dyDescent="0.5">
      <c r="B41" s="148"/>
      <c r="C41" s="21"/>
      <c r="E41" s="454" t="s">
        <v>122</v>
      </c>
      <c r="F41" s="455"/>
      <c r="G41" s="456"/>
      <c r="H41" s="146"/>
      <c r="I41" s="146"/>
      <c r="CT41" s="10"/>
      <c r="CU41" s="10"/>
      <c r="CV41" s="10"/>
    </row>
    <row r="42" spans="2:100" ht="59.25" customHeight="1" thickBot="1" x14ac:dyDescent="0.4">
      <c r="B42" s="151"/>
      <c r="C42" s="153"/>
      <c r="D42" s="146"/>
      <c r="E42" s="457" t="s">
        <v>142</v>
      </c>
      <c r="F42" s="462"/>
      <c r="G42" s="463"/>
      <c r="H42" s="146"/>
      <c r="I42" s="146"/>
      <c r="CQ42" s="10"/>
      <c r="CR42" s="10"/>
      <c r="CS42" s="10"/>
      <c r="CT42" s="10"/>
      <c r="CU42" s="10"/>
      <c r="CV42" s="10"/>
    </row>
    <row r="43" spans="2:100" ht="37.5" customHeight="1" x14ac:dyDescent="0.35">
      <c r="B43" s="151"/>
      <c r="C43" s="469" t="s">
        <v>141</v>
      </c>
      <c r="D43" s="469"/>
      <c r="E43" s="464" t="s">
        <v>130</v>
      </c>
      <c r="F43" s="465"/>
      <c r="G43" s="254">
        <f>I39</f>
        <v>0</v>
      </c>
      <c r="H43" s="146"/>
      <c r="I43" s="146"/>
      <c r="T43" s="156">
        <f>F49</f>
        <v>0</v>
      </c>
      <c r="V43" s="156">
        <f>T43*0.25</f>
        <v>0</v>
      </c>
      <c r="CQ43" s="10"/>
      <c r="CR43" s="10"/>
      <c r="CS43" s="10"/>
      <c r="CT43" s="10"/>
      <c r="CU43" s="10"/>
      <c r="CV43" s="10"/>
    </row>
    <row r="44" spans="2:100" ht="21.75" customHeight="1" x14ac:dyDescent="0.35">
      <c r="B44" s="151"/>
      <c r="C44" s="262"/>
      <c r="D44" s="262"/>
      <c r="E44" s="104" t="s">
        <v>58</v>
      </c>
      <c r="F44" s="105">
        <v>0</v>
      </c>
      <c r="G44" s="106">
        <f>IF(F44&gt;0,F44,0)</f>
        <v>0</v>
      </c>
      <c r="H44" s="468" t="s">
        <v>144</v>
      </c>
      <c r="I44" s="466"/>
      <c r="T44" s="156">
        <f>IFERROR(IF((G47&lt;0),0,(G47/120)),0)</f>
        <v>0</v>
      </c>
      <c r="CQ44" s="10"/>
      <c r="CR44" s="10"/>
      <c r="CS44" s="10"/>
      <c r="CT44" s="10"/>
      <c r="CU44" s="10"/>
      <c r="CV44" s="10"/>
    </row>
    <row r="45" spans="2:100" ht="21.75" customHeight="1" x14ac:dyDescent="0.35">
      <c r="B45" s="151"/>
      <c r="C45" s="466" t="s">
        <v>138</v>
      </c>
      <c r="D45" s="467"/>
      <c r="E45" s="264" t="s">
        <v>137</v>
      </c>
      <c r="F45" s="265">
        <v>0</v>
      </c>
      <c r="G45" s="107">
        <f>IF(F45&gt;0,F45,0)</f>
        <v>0</v>
      </c>
      <c r="H45" s="468"/>
      <c r="I45" s="466"/>
      <c r="T45" s="156"/>
      <c r="CQ45" s="10"/>
      <c r="CR45" s="10"/>
      <c r="CS45" s="10"/>
      <c r="CT45" s="10"/>
      <c r="CU45" s="10"/>
      <c r="CV45" s="10"/>
    </row>
    <row r="46" spans="2:100" ht="21.75" customHeight="1" x14ac:dyDescent="0.35">
      <c r="B46" s="151"/>
      <c r="C46" s="466"/>
      <c r="D46" s="467"/>
      <c r="E46" s="421" t="s">
        <v>55</v>
      </c>
      <c r="F46" s="422"/>
      <c r="G46" s="253">
        <f>SUM(G44,G45)</f>
        <v>0</v>
      </c>
      <c r="H46" s="266"/>
      <c r="I46" s="261"/>
      <c r="CQ46" s="10"/>
      <c r="CR46" s="10"/>
      <c r="CS46" s="10"/>
      <c r="CT46" s="10"/>
      <c r="CU46" s="10"/>
      <c r="CV46" s="10"/>
    </row>
    <row r="47" spans="2:100" ht="15" customHeight="1" x14ac:dyDescent="0.35">
      <c r="B47" s="151"/>
      <c r="C47" s="146"/>
      <c r="E47" s="408" t="s">
        <v>54</v>
      </c>
      <c r="F47" s="471"/>
      <c r="G47" s="474">
        <f>G43-G46</f>
        <v>0</v>
      </c>
      <c r="H47" s="146"/>
      <c r="I47" s="146"/>
      <c r="CQ47" s="10"/>
      <c r="CR47" s="10"/>
      <c r="CS47" s="10"/>
      <c r="CT47" s="10"/>
      <c r="CU47" s="10"/>
      <c r="CV47" s="10"/>
    </row>
    <row r="48" spans="2:100" ht="21.75" customHeight="1" x14ac:dyDescent="0.35">
      <c r="B48" s="151"/>
      <c r="C48" s="154"/>
      <c r="D48" s="146"/>
      <c r="E48" s="472"/>
      <c r="F48" s="473"/>
      <c r="G48" s="475"/>
      <c r="H48" s="146"/>
      <c r="I48" s="146"/>
      <c r="CQ48" s="10"/>
      <c r="CR48" s="10"/>
      <c r="CS48" s="10"/>
      <c r="CT48" s="10"/>
      <c r="CU48" s="10"/>
      <c r="CV48" s="10"/>
    </row>
    <row r="49" spans="2:100" ht="19.5" customHeight="1" x14ac:dyDescent="0.35">
      <c r="B49" s="151"/>
      <c r="C49" s="154"/>
      <c r="D49" s="146"/>
      <c r="E49" s="257" t="s">
        <v>129</v>
      </c>
      <c r="F49" s="259">
        <v>0</v>
      </c>
      <c r="G49" s="258" t="s">
        <v>129</v>
      </c>
      <c r="H49" s="146"/>
      <c r="I49" s="146"/>
      <c r="CQ49" s="10"/>
      <c r="CR49" s="10"/>
      <c r="CS49" s="10"/>
      <c r="CT49" s="10"/>
      <c r="CU49" s="10"/>
      <c r="CV49" s="10"/>
    </row>
    <row r="50" spans="2:100" ht="19.5" customHeight="1" x14ac:dyDescent="0.35">
      <c r="B50" s="151"/>
      <c r="C50" s="154"/>
      <c r="D50" s="146"/>
      <c r="E50" s="482" t="s">
        <v>123</v>
      </c>
      <c r="F50" s="483"/>
      <c r="G50" s="497">
        <f>MIN(T44,V43)</f>
        <v>0</v>
      </c>
      <c r="H50" s="499" t="s">
        <v>131</v>
      </c>
      <c r="I50" s="500"/>
      <c r="CQ50" s="10"/>
      <c r="CR50" s="10"/>
      <c r="CS50" s="10"/>
      <c r="CT50" s="10"/>
      <c r="CU50" s="10"/>
      <c r="CV50" s="10"/>
    </row>
    <row r="51" spans="2:100" ht="19.5" customHeight="1" thickBot="1" x14ac:dyDescent="0.4">
      <c r="B51" s="151"/>
      <c r="C51" s="154"/>
      <c r="D51" s="146"/>
      <c r="E51" s="484"/>
      <c r="F51" s="485"/>
      <c r="G51" s="498"/>
      <c r="H51" s="499"/>
      <c r="I51" s="500"/>
      <c r="CQ51" s="10"/>
      <c r="CR51" s="10"/>
      <c r="CS51" s="10"/>
      <c r="CT51" s="10"/>
      <c r="CU51" s="10"/>
      <c r="CV51" s="10"/>
    </row>
    <row r="52" spans="2:100" s="146" customFormat="1" ht="21.75" customHeight="1" x14ac:dyDescent="0.35">
      <c r="B52" s="151"/>
      <c r="C52" s="152"/>
      <c r="CQ52" s="10"/>
      <c r="CR52" s="10"/>
      <c r="CS52" s="10"/>
      <c r="CT52" s="10"/>
      <c r="CU52" s="10"/>
      <c r="CV52" s="10"/>
    </row>
    <row r="53" spans="2:100" s="146" customFormat="1" ht="21.75" customHeight="1" thickBot="1" x14ac:dyDescent="0.4">
      <c r="B53" s="152"/>
      <c r="C53" s="152"/>
      <c r="D53" s="152"/>
      <c r="H53" s="154"/>
      <c r="I53" s="154"/>
    </row>
    <row r="54" spans="2:100" s="146" customFormat="1" ht="15.5" x14ac:dyDescent="0.35">
      <c r="B54" s="381" t="s">
        <v>12</v>
      </c>
      <c r="C54" s="268"/>
      <c r="D54" s="269"/>
      <c r="E54" s="494"/>
      <c r="F54" s="495"/>
      <c r="G54" s="495"/>
      <c r="H54" s="495"/>
      <c r="I54" s="496"/>
    </row>
    <row r="55" spans="2:100" s="146" customFormat="1" ht="15.5" x14ac:dyDescent="0.35">
      <c r="B55" s="270"/>
      <c r="C55" s="271"/>
      <c r="D55" s="272"/>
      <c r="E55" s="249"/>
      <c r="F55" s="250"/>
      <c r="G55" s="250"/>
      <c r="H55" s="250"/>
      <c r="I55" s="251"/>
    </row>
    <row r="56" spans="2:100" s="146" customFormat="1" ht="15.5" x14ac:dyDescent="0.35">
      <c r="B56" s="270"/>
      <c r="C56" s="271"/>
      <c r="D56" s="272"/>
      <c r="E56" s="491"/>
      <c r="F56" s="492"/>
      <c r="G56" s="492"/>
      <c r="H56" s="492"/>
      <c r="I56" s="493"/>
    </row>
    <row r="57" spans="2:100" s="146" customFormat="1" ht="15.5" x14ac:dyDescent="0.35">
      <c r="B57" s="270"/>
      <c r="C57" s="271"/>
      <c r="D57" s="272"/>
      <c r="E57" s="249"/>
      <c r="F57" s="250"/>
      <c r="G57" s="250"/>
      <c r="H57" s="250"/>
      <c r="I57" s="251"/>
    </row>
    <row r="58" spans="2:100" s="146" customFormat="1" ht="16" thickBot="1" x14ac:dyDescent="0.4">
      <c r="B58" s="273"/>
      <c r="C58" s="274"/>
      <c r="D58" s="275"/>
      <c r="E58" s="488"/>
      <c r="F58" s="489"/>
      <c r="G58" s="489"/>
      <c r="H58" s="489"/>
      <c r="I58" s="490"/>
    </row>
    <row r="59" spans="2:100" s="146" customFormat="1" ht="15.75" customHeight="1" x14ac:dyDescent="0.35">
      <c r="B59" s="153"/>
      <c r="C59" s="153"/>
      <c r="D59" s="153"/>
      <c r="E59" s="153"/>
      <c r="F59" s="153"/>
      <c r="G59" s="153"/>
      <c r="H59" s="153"/>
      <c r="I59" s="155"/>
    </row>
    <row r="60" spans="2:100" s="146" customFormat="1" ht="15.75" customHeight="1" x14ac:dyDescent="0.35">
      <c r="B60" s="153"/>
      <c r="C60" s="153"/>
      <c r="D60" s="153"/>
      <c r="E60" s="153"/>
      <c r="F60" s="153"/>
      <c r="G60" s="153"/>
      <c r="H60" s="153"/>
      <c r="I60" s="153"/>
    </row>
    <row r="61" spans="2:100" s="146" customFormat="1" ht="15.75" customHeight="1" thickBot="1" x14ac:dyDescent="0.4">
      <c r="B61" s="153"/>
      <c r="C61" s="153"/>
      <c r="D61" s="153"/>
      <c r="E61" s="153"/>
      <c r="F61" s="153"/>
      <c r="G61" s="153"/>
      <c r="H61" s="153"/>
      <c r="I61" s="153"/>
    </row>
    <row r="62" spans="2:100" s="146" customFormat="1" ht="15.75" customHeight="1" x14ac:dyDescent="0.35">
      <c r="B62" s="385" t="s">
        <v>11</v>
      </c>
      <c r="C62" s="386"/>
      <c r="D62" s="109"/>
      <c r="E62" s="110"/>
      <c r="F62" s="111"/>
      <c r="G62" s="111"/>
      <c r="H62" s="111"/>
      <c r="I62" s="112" t="s">
        <v>145</v>
      </c>
      <c r="J62" s="158"/>
      <c r="K62" s="158"/>
      <c r="L62" s="158"/>
      <c r="M62" s="158"/>
      <c r="N62" s="158"/>
      <c r="O62" s="158"/>
      <c r="P62" s="159"/>
    </row>
    <row r="63" spans="2:100" s="146" customFormat="1" ht="6" customHeight="1" x14ac:dyDescent="0.35">
      <c r="B63" s="113"/>
      <c r="C63" s="59"/>
      <c r="D63" s="59"/>
      <c r="E63" s="60"/>
      <c r="F63" s="59"/>
      <c r="G63" s="59"/>
      <c r="H63" s="59"/>
      <c r="I63" s="114"/>
      <c r="J63" s="158"/>
      <c r="K63" s="158"/>
      <c r="L63" s="158"/>
      <c r="M63" s="158"/>
      <c r="N63" s="158"/>
      <c r="O63" s="158"/>
      <c r="P63" s="158"/>
    </row>
    <row r="64" spans="2:100" s="146" customFormat="1" ht="15.75" customHeight="1" x14ac:dyDescent="0.35">
      <c r="B64" s="476" t="s">
        <v>10</v>
      </c>
      <c r="C64" s="477"/>
      <c r="D64" s="477"/>
      <c r="E64" s="477"/>
      <c r="F64" s="477"/>
      <c r="G64" s="477"/>
      <c r="H64" s="477"/>
      <c r="I64" s="478"/>
      <c r="J64" s="21"/>
      <c r="K64" s="21"/>
      <c r="L64" s="21"/>
      <c r="M64" s="21"/>
      <c r="N64" s="21"/>
      <c r="O64" s="21"/>
      <c r="P64" s="21"/>
    </row>
    <row r="65" spans="2:16" s="146" customFormat="1" ht="15.75" customHeight="1" x14ac:dyDescent="0.35">
      <c r="B65" s="476"/>
      <c r="C65" s="477"/>
      <c r="D65" s="477"/>
      <c r="E65" s="477"/>
      <c r="F65" s="477"/>
      <c r="G65" s="477"/>
      <c r="H65" s="477"/>
      <c r="I65" s="478"/>
      <c r="P65" s="21"/>
    </row>
    <row r="66" spans="2:16" s="146" customFormat="1" ht="15.75" customHeight="1" x14ac:dyDescent="0.35">
      <c r="B66" s="476"/>
      <c r="C66" s="477"/>
      <c r="D66" s="477"/>
      <c r="E66" s="477"/>
      <c r="F66" s="477"/>
      <c r="G66" s="477"/>
      <c r="H66" s="477"/>
      <c r="I66" s="478"/>
      <c r="P66" s="21"/>
    </row>
    <row r="67" spans="2:16" s="146" customFormat="1" ht="15.75" customHeight="1" x14ac:dyDescent="0.35">
      <c r="B67" s="476"/>
      <c r="C67" s="477"/>
      <c r="D67" s="477"/>
      <c r="E67" s="477"/>
      <c r="F67" s="477"/>
      <c r="G67" s="477"/>
      <c r="H67" s="477"/>
      <c r="I67" s="478"/>
      <c r="P67" s="21"/>
    </row>
    <row r="68" spans="2:16" s="146" customFormat="1" ht="15.75" customHeight="1" x14ac:dyDescent="0.35">
      <c r="B68" s="476"/>
      <c r="C68" s="477"/>
      <c r="D68" s="477"/>
      <c r="E68" s="477"/>
      <c r="F68" s="477"/>
      <c r="G68" s="477"/>
      <c r="H68" s="477"/>
      <c r="I68" s="478"/>
      <c r="P68" s="21"/>
    </row>
    <row r="69" spans="2:16" s="146" customFormat="1" ht="15.75" customHeight="1" thickBot="1" x14ac:dyDescent="0.4">
      <c r="B69" s="479"/>
      <c r="C69" s="480"/>
      <c r="D69" s="480"/>
      <c r="E69" s="480"/>
      <c r="F69" s="480"/>
      <c r="G69" s="480"/>
      <c r="H69" s="480"/>
      <c r="I69" s="481"/>
      <c r="P69" s="21"/>
    </row>
    <row r="70" spans="2:16" s="146" customFormat="1" ht="15.75" customHeight="1" x14ac:dyDescent="0.35">
      <c r="B70" s="153"/>
      <c r="C70" s="153"/>
      <c r="D70" s="153"/>
      <c r="E70" s="153"/>
      <c r="F70" s="153"/>
      <c r="G70" s="153"/>
      <c r="H70" s="153"/>
      <c r="I70" s="153"/>
    </row>
    <row r="71" spans="2:16" s="146" customFormat="1" ht="15.75" customHeight="1" x14ac:dyDescent="0.35">
      <c r="B71" s="153"/>
      <c r="C71" s="153"/>
      <c r="D71" s="153"/>
      <c r="E71" s="153"/>
      <c r="F71" s="153"/>
      <c r="G71" s="153"/>
      <c r="H71" s="153"/>
      <c r="I71" s="153"/>
    </row>
    <row r="72" spans="2:16" s="146" customFormat="1" ht="15.75" customHeight="1" x14ac:dyDescent="0.35">
      <c r="B72" s="153"/>
      <c r="C72" s="153"/>
      <c r="D72" s="153"/>
      <c r="E72" s="153"/>
      <c r="F72" s="153"/>
      <c r="G72" s="153"/>
      <c r="H72" s="153"/>
      <c r="I72" s="153"/>
    </row>
    <row r="73" spans="2:16" s="146" customFormat="1" ht="15.75" customHeight="1" x14ac:dyDescent="0.35">
      <c r="B73" s="153"/>
      <c r="C73" s="153"/>
      <c r="D73" s="153"/>
      <c r="E73" s="153"/>
      <c r="F73" s="153"/>
      <c r="G73" s="153"/>
      <c r="H73" s="153"/>
      <c r="I73" s="153"/>
    </row>
    <row r="74" spans="2:16" s="146" customFormat="1" ht="15.75" customHeight="1" x14ac:dyDescent="0.35">
      <c r="B74" s="153"/>
      <c r="C74" s="153"/>
      <c r="D74" s="153"/>
      <c r="E74" s="153"/>
      <c r="F74" s="153"/>
      <c r="G74" s="153"/>
      <c r="H74" s="153"/>
      <c r="I74" s="153"/>
    </row>
    <row r="75" spans="2:16" s="146" customFormat="1" ht="15.75" customHeight="1" x14ac:dyDescent="0.35">
      <c r="B75" s="153"/>
      <c r="C75" s="153"/>
      <c r="D75" s="153"/>
      <c r="E75" s="153"/>
      <c r="F75" s="153"/>
      <c r="G75" s="153"/>
      <c r="H75" s="153"/>
      <c r="I75" s="153"/>
    </row>
    <row r="76" spans="2:16" s="146" customFormat="1" ht="15.75" customHeight="1" x14ac:dyDescent="0.35">
      <c r="B76" s="153"/>
      <c r="C76" s="153"/>
      <c r="D76" s="153"/>
      <c r="E76" s="153"/>
      <c r="F76" s="153"/>
      <c r="G76" s="153"/>
      <c r="H76" s="153"/>
      <c r="I76" s="153"/>
    </row>
    <row r="77" spans="2:16" s="146" customFormat="1" ht="15.75" customHeight="1" x14ac:dyDescent="0.35">
      <c r="B77" s="153"/>
      <c r="C77" s="153"/>
      <c r="D77" s="153"/>
      <c r="E77" s="153"/>
      <c r="F77" s="153"/>
      <c r="G77" s="153"/>
      <c r="H77" s="153"/>
      <c r="I77" s="153"/>
    </row>
    <row r="78" spans="2:16" s="146" customFormat="1" ht="15.75" customHeight="1" x14ac:dyDescent="0.35">
      <c r="B78" s="153"/>
      <c r="C78" s="153"/>
      <c r="D78" s="153"/>
      <c r="E78" s="153"/>
      <c r="F78" s="153"/>
      <c r="G78" s="153"/>
      <c r="H78" s="153"/>
      <c r="I78" s="153"/>
    </row>
    <row r="79" spans="2:16" s="146" customFormat="1" ht="15.75" customHeight="1" x14ac:dyDescent="0.35">
      <c r="B79" s="153"/>
      <c r="C79" s="153"/>
      <c r="D79" s="153"/>
      <c r="E79" s="153"/>
      <c r="F79" s="153"/>
      <c r="G79" s="153"/>
      <c r="H79" s="153"/>
      <c r="I79" s="153"/>
    </row>
    <row r="80" spans="2:16" s="146" customFormat="1" ht="15.75" customHeight="1" x14ac:dyDescent="0.35">
      <c r="B80" s="153"/>
      <c r="C80" s="153"/>
      <c r="D80" s="153"/>
      <c r="E80" s="153"/>
      <c r="F80" s="153"/>
      <c r="G80" s="153"/>
      <c r="H80" s="153"/>
      <c r="I80" s="153"/>
    </row>
    <row r="81" spans="2:9" s="146" customFormat="1" ht="15.75" customHeight="1" x14ac:dyDescent="0.35">
      <c r="B81" s="153"/>
      <c r="C81" s="153"/>
      <c r="D81" s="153"/>
      <c r="E81" s="153"/>
      <c r="F81" s="153"/>
      <c r="G81" s="153"/>
      <c r="H81" s="153"/>
      <c r="I81" s="153"/>
    </row>
    <row r="82" spans="2:9" s="146" customFormat="1" ht="15.75" customHeight="1" x14ac:dyDescent="0.35">
      <c r="B82" s="153"/>
      <c r="C82" s="153"/>
      <c r="D82" s="153"/>
      <c r="E82" s="153"/>
      <c r="F82" s="153"/>
      <c r="G82" s="153"/>
      <c r="H82" s="153"/>
      <c r="I82" s="153"/>
    </row>
    <row r="83" spans="2:9" s="146" customFormat="1" ht="15.75" customHeight="1" x14ac:dyDescent="0.35">
      <c r="B83" s="153"/>
      <c r="C83" s="153"/>
      <c r="D83" s="153"/>
      <c r="E83" s="153"/>
      <c r="F83" s="153"/>
      <c r="G83" s="153"/>
      <c r="H83" s="153"/>
      <c r="I83" s="153"/>
    </row>
    <row r="84" spans="2:9" s="146" customFormat="1" ht="15.75" customHeight="1" x14ac:dyDescent="0.35">
      <c r="B84" s="153"/>
      <c r="C84" s="153"/>
      <c r="D84" s="153"/>
      <c r="E84" s="153"/>
      <c r="F84" s="153"/>
      <c r="G84" s="153"/>
      <c r="H84" s="153"/>
      <c r="I84" s="153"/>
    </row>
    <row r="85" spans="2:9" s="146" customFormat="1" ht="15.75" customHeight="1" x14ac:dyDescent="0.35">
      <c r="B85" s="153"/>
      <c r="C85" s="153"/>
      <c r="D85" s="153"/>
      <c r="E85" s="153"/>
      <c r="F85" s="153"/>
      <c r="G85" s="153"/>
      <c r="H85" s="153"/>
      <c r="I85" s="153"/>
    </row>
    <row r="86" spans="2:9" s="146" customFormat="1" ht="15.75" customHeight="1" x14ac:dyDescent="0.35">
      <c r="B86" s="153"/>
      <c r="C86" s="153"/>
      <c r="D86" s="153"/>
      <c r="E86" s="153"/>
      <c r="F86" s="153"/>
      <c r="G86" s="153"/>
      <c r="H86" s="153"/>
      <c r="I86" s="153"/>
    </row>
    <row r="87" spans="2:9" s="146" customFormat="1" ht="15.75" customHeight="1" x14ac:dyDescent="0.35">
      <c r="B87" s="153"/>
      <c r="C87" s="153"/>
      <c r="D87" s="153"/>
      <c r="E87" s="153"/>
      <c r="F87" s="153"/>
      <c r="G87" s="153"/>
      <c r="H87" s="153"/>
      <c r="I87" s="153"/>
    </row>
    <row r="88" spans="2:9" s="146" customFormat="1" ht="15.75" customHeight="1" x14ac:dyDescent="0.35">
      <c r="B88" s="153"/>
      <c r="C88" s="153"/>
      <c r="D88" s="153"/>
      <c r="E88" s="153"/>
      <c r="F88" s="153"/>
      <c r="G88" s="153"/>
      <c r="H88" s="153"/>
      <c r="I88" s="153"/>
    </row>
    <row r="89" spans="2:9" s="146" customFormat="1" ht="15.75" customHeight="1" x14ac:dyDescent="0.35">
      <c r="B89" s="153"/>
      <c r="C89" s="153"/>
      <c r="D89" s="153"/>
      <c r="E89" s="153"/>
      <c r="F89" s="153"/>
      <c r="G89" s="153"/>
      <c r="H89" s="153"/>
      <c r="I89" s="153"/>
    </row>
    <row r="90" spans="2:9" s="146" customFormat="1" ht="15.75" customHeight="1" x14ac:dyDescent="0.35">
      <c r="B90" s="153"/>
      <c r="C90" s="153"/>
      <c r="D90" s="153"/>
      <c r="E90" s="153"/>
      <c r="F90" s="153"/>
      <c r="G90" s="153"/>
      <c r="H90" s="153"/>
      <c r="I90" s="153"/>
    </row>
    <row r="91" spans="2:9" s="146" customFormat="1" ht="15.75" customHeight="1" x14ac:dyDescent="0.35">
      <c r="B91" s="153"/>
      <c r="C91" s="153"/>
      <c r="D91" s="153"/>
      <c r="E91" s="153"/>
      <c r="F91" s="153"/>
      <c r="G91" s="153"/>
      <c r="H91" s="153"/>
      <c r="I91" s="153"/>
    </row>
    <row r="92" spans="2:9" s="146" customFormat="1" ht="15.75" customHeight="1" x14ac:dyDescent="0.35">
      <c r="B92" s="153"/>
      <c r="C92" s="153"/>
      <c r="D92" s="153"/>
      <c r="E92" s="153"/>
      <c r="F92" s="153"/>
      <c r="G92" s="153"/>
      <c r="H92" s="153"/>
      <c r="I92" s="153"/>
    </row>
    <row r="93" spans="2:9" s="146" customFormat="1" ht="15.75" customHeight="1" x14ac:dyDescent="0.35">
      <c r="B93" s="153"/>
      <c r="C93" s="153"/>
      <c r="D93" s="153"/>
      <c r="E93" s="153"/>
      <c r="F93" s="153"/>
      <c r="G93" s="153"/>
      <c r="H93" s="153"/>
      <c r="I93" s="153"/>
    </row>
    <row r="94" spans="2:9" s="146" customFormat="1" ht="15.75" customHeight="1" x14ac:dyDescent="0.35">
      <c r="B94" s="153"/>
      <c r="C94" s="153"/>
      <c r="D94" s="153"/>
      <c r="E94" s="153"/>
      <c r="F94" s="153"/>
      <c r="G94" s="153"/>
      <c r="H94" s="153"/>
      <c r="I94" s="153"/>
    </row>
    <row r="95" spans="2:9" s="146" customFormat="1" ht="15.75" customHeight="1" x14ac:dyDescent="0.35">
      <c r="B95" s="153"/>
      <c r="C95" s="153"/>
      <c r="D95" s="153"/>
      <c r="E95" s="153"/>
      <c r="F95" s="153"/>
      <c r="G95" s="153"/>
      <c r="H95" s="153"/>
      <c r="I95" s="153"/>
    </row>
    <row r="96" spans="2:9" s="146" customFormat="1" ht="15.75" customHeight="1" x14ac:dyDescent="0.35">
      <c r="B96" s="153"/>
      <c r="C96" s="153"/>
      <c r="D96" s="153"/>
      <c r="E96" s="153"/>
      <c r="F96" s="153"/>
      <c r="G96" s="153"/>
      <c r="H96" s="153"/>
      <c r="I96" s="153"/>
    </row>
    <row r="97" spans="2:9" s="146" customFormat="1" ht="15.75" customHeight="1" x14ac:dyDescent="0.35">
      <c r="B97" s="153"/>
      <c r="C97" s="153"/>
      <c r="D97" s="153"/>
      <c r="E97" s="153"/>
      <c r="F97" s="153"/>
      <c r="G97" s="153"/>
      <c r="H97" s="153"/>
      <c r="I97" s="153"/>
    </row>
    <row r="98" spans="2:9" s="146" customFormat="1" ht="15.75" customHeight="1" x14ac:dyDescent="0.35">
      <c r="B98" s="153"/>
      <c r="C98" s="153"/>
      <c r="D98" s="153"/>
      <c r="E98" s="153"/>
      <c r="F98" s="153"/>
      <c r="G98" s="153"/>
      <c r="H98" s="153"/>
      <c r="I98" s="153"/>
    </row>
    <row r="99" spans="2:9" s="146" customFormat="1" ht="15.75" customHeight="1" x14ac:dyDescent="0.35">
      <c r="B99" s="153"/>
      <c r="C99" s="153"/>
      <c r="D99" s="153"/>
      <c r="E99" s="153"/>
      <c r="F99" s="153"/>
      <c r="G99" s="153"/>
      <c r="H99" s="153"/>
      <c r="I99" s="153"/>
    </row>
    <row r="100" spans="2:9" s="146" customFormat="1" ht="15.75" customHeight="1" x14ac:dyDescent="0.35">
      <c r="B100" s="153"/>
      <c r="C100" s="153"/>
      <c r="D100" s="153"/>
      <c r="E100" s="153"/>
      <c r="F100" s="153"/>
      <c r="G100" s="153"/>
      <c r="H100" s="153"/>
      <c r="I100" s="153"/>
    </row>
    <row r="101" spans="2:9" s="146" customFormat="1" ht="15.75" customHeight="1" x14ac:dyDescent="0.35">
      <c r="B101" s="153"/>
      <c r="C101" s="153"/>
      <c r="D101" s="153"/>
      <c r="E101" s="153"/>
      <c r="F101" s="153"/>
      <c r="G101" s="153"/>
      <c r="H101" s="153"/>
      <c r="I101" s="153"/>
    </row>
    <row r="102" spans="2:9" s="146" customFormat="1" ht="15.75" customHeight="1" x14ac:dyDescent="0.35">
      <c r="B102" s="153"/>
      <c r="C102" s="153"/>
      <c r="D102" s="153"/>
      <c r="E102" s="153"/>
      <c r="F102" s="153"/>
      <c r="G102" s="153"/>
      <c r="H102" s="153"/>
      <c r="I102" s="153"/>
    </row>
    <row r="103" spans="2:9" s="146" customFormat="1" ht="15.75" customHeight="1" x14ac:dyDescent="0.35">
      <c r="B103" s="153"/>
      <c r="C103" s="153"/>
      <c r="D103" s="153"/>
      <c r="E103" s="153"/>
      <c r="F103" s="153"/>
      <c r="G103" s="153"/>
      <c r="H103" s="153"/>
      <c r="I103" s="153"/>
    </row>
    <row r="104" spans="2:9" s="146" customFormat="1" ht="15.75" customHeight="1" x14ac:dyDescent="0.35">
      <c r="B104" s="153"/>
      <c r="C104" s="153"/>
      <c r="D104" s="153"/>
      <c r="E104" s="153"/>
      <c r="F104" s="153"/>
      <c r="G104" s="153"/>
      <c r="H104" s="153"/>
      <c r="I104" s="153"/>
    </row>
    <row r="105" spans="2:9" s="146" customFormat="1" ht="15.75" customHeight="1" x14ac:dyDescent="0.35">
      <c r="B105" s="153"/>
      <c r="C105" s="153"/>
      <c r="D105" s="153"/>
      <c r="E105" s="153"/>
      <c r="F105" s="153"/>
      <c r="G105" s="153"/>
      <c r="H105" s="153"/>
      <c r="I105" s="153"/>
    </row>
    <row r="106" spans="2:9" s="146" customFormat="1" ht="15.75" customHeight="1" x14ac:dyDescent="0.35">
      <c r="B106" s="153"/>
      <c r="C106" s="153"/>
      <c r="D106" s="153"/>
      <c r="E106" s="153"/>
      <c r="F106" s="153"/>
      <c r="G106" s="153"/>
      <c r="H106" s="153"/>
      <c r="I106" s="153"/>
    </row>
    <row r="107" spans="2:9" s="146" customFormat="1" ht="15.75" customHeight="1" x14ac:dyDescent="0.35">
      <c r="B107" s="153"/>
      <c r="C107" s="153"/>
      <c r="D107" s="153"/>
      <c r="E107" s="153"/>
      <c r="F107" s="153"/>
      <c r="G107" s="153"/>
      <c r="H107" s="153"/>
      <c r="I107" s="153"/>
    </row>
    <row r="108" spans="2:9" s="146" customFormat="1" ht="15.75" customHeight="1" x14ac:dyDescent="0.35">
      <c r="B108" s="153"/>
      <c r="C108" s="153"/>
      <c r="D108" s="153"/>
      <c r="E108" s="153"/>
      <c r="F108" s="153"/>
      <c r="G108" s="153"/>
      <c r="H108" s="153"/>
      <c r="I108" s="153"/>
    </row>
    <row r="109" spans="2:9" s="146" customFormat="1" ht="15.75" customHeight="1" x14ac:dyDescent="0.35">
      <c r="B109" s="153"/>
      <c r="C109" s="153"/>
      <c r="D109" s="153"/>
      <c r="E109" s="153"/>
      <c r="F109" s="153"/>
      <c r="G109" s="153"/>
      <c r="H109" s="153"/>
      <c r="I109" s="153"/>
    </row>
    <row r="110" spans="2:9" s="146" customFormat="1" ht="15.75" customHeight="1" x14ac:dyDescent="0.35">
      <c r="B110" s="153"/>
      <c r="C110" s="153"/>
      <c r="D110" s="153"/>
      <c r="E110" s="153"/>
      <c r="F110" s="153"/>
      <c r="G110" s="153"/>
      <c r="H110" s="153"/>
      <c r="I110" s="153"/>
    </row>
    <row r="111" spans="2:9" s="146" customFormat="1" ht="15.75" customHeight="1" x14ac:dyDescent="0.35">
      <c r="B111" s="153"/>
      <c r="C111" s="153"/>
      <c r="D111" s="153"/>
      <c r="E111" s="153"/>
      <c r="F111" s="153"/>
      <c r="G111" s="153"/>
      <c r="H111" s="153"/>
      <c r="I111" s="153"/>
    </row>
    <row r="112" spans="2:9" s="146" customFormat="1" ht="15.75" customHeight="1" x14ac:dyDescent="0.35">
      <c r="B112" s="153"/>
      <c r="C112" s="153"/>
      <c r="D112" s="153"/>
      <c r="E112" s="153"/>
      <c r="F112" s="153"/>
      <c r="G112" s="153"/>
      <c r="H112" s="153"/>
      <c r="I112" s="153"/>
    </row>
    <row r="113" spans="2:9" s="146" customFormat="1" ht="15.75" customHeight="1" x14ac:dyDescent="0.35">
      <c r="B113" s="153"/>
      <c r="C113" s="153"/>
      <c r="D113" s="153"/>
      <c r="E113" s="153"/>
      <c r="F113" s="153"/>
      <c r="G113" s="153"/>
      <c r="H113" s="153"/>
      <c r="I113" s="153"/>
    </row>
    <row r="114" spans="2:9" s="146" customFormat="1" ht="15.75" customHeight="1" x14ac:dyDescent="0.35">
      <c r="B114" s="153"/>
      <c r="C114" s="153"/>
      <c r="D114" s="153"/>
      <c r="E114" s="153"/>
      <c r="F114" s="153"/>
      <c r="G114" s="153"/>
      <c r="H114" s="153"/>
      <c r="I114" s="153"/>
    </row>
    <row r="115" spans="2:9" s="146" customFormat="1" ht="15.75" customHeight="1" x14ac:dyDescent="0.35">
      <c r="B115" s="153"/>
      <c r="C115" s="153"/>
      <c r="D115" s="153"/>
      <c r="E115" s="153"/>
      <c r="F115" s="153"/>
      <c r="G115" s="153"/>
      <c r="H115" s="153"/>
      <c r="I115" s="153"/>
    </row>
    <row r="116" spans="2:9" s="146" customFormat="1" ht="15.75" customHeight="1" x14ac:dyDescent="0.35">
      <c r="B116" s="153"/>
      <c r="C116" s="153"/>
      <c r="D116" s="153"/>
      <c r="E116" s="153"/>
      <c r="F116" s="153"/>
      <c r="G116" s="153"/>
      <c r="H116" s="153"/>
      <c r="I116" s="153"/>
    </row>
    <row r="117" spans="2:9" s="146" customFormat="1" ht="15.75" customHeight="1" x14ac:dyDescent="0.35">
      <c r="B117" s="153"/>
      <c r="C117" s="153"/>
      <c r="D117" s="153"/>
      <c r="E117" s="153"/>
      <c r="F117" s="153"/>
      <c r="G117" s="153"/>
      <c r="H117" s="153"/>
      <c r="I117" s="153"/>
    </row>
    <row r="118" spans="2:9" s="146" customFormat="1" ht="15.75" customHeight="1" x14ac:dyDescent="0.35">
      <c r="B118" s="153"/>
      <c r="C118" s="153"/>
      <c r="D118" s="153"/>
      <c r="E118" s="153"/>
      <c r="F118" s="153"/>
      <c r="G118" s="153"/>
      <c r="H118" s="153"/>
      <c r="I118" s="153"/>
    </row>
    <row r="119" spans="2:9" s="146" customFormat="1" ht="15.75" customHeight="1" x14ac:dyDescent="0.35">
      <c r="B119" s="153"/>
      <c r="C119" s="153"/>
      <c r="D119" s="153"/>
      <c r="E119" s="153"/>
      <c r="F119" s="153"/>
      <c r="G119" s="153"/>
      <c r="H119" s="153"/>
      <c r="I119" s="153"/>
    </row>
    <row r="120" spans="2:9" s="146" customFormat="1" ht="15.75" customHeight="1" x14ac:dyDescent="0.35">
      <c r="B120" s="153"/>
      <c r="C120" s="153"/>
      <c r="D120" s="153"/>
      <c r="E120" s="153"/>
      <c r="F120" s="153"/>
      <c r="G120" s="153"/>
      <c r="H120" s="153"/>
      <c r="I120" s="153"/>
    </row>
    <row r="121" spans="2:9" s="146" customFormat="1" ht="15.75" customHeight="1" x14ac:dyDescent="0.35">
      <c r="B121" s="153"/>
      <c r="C121" s="153"/>
      <c r="D121" s="153"/>
      <c r="E121" s="153"/>
      <c r="F121" s="153"/>
      <c r="G121" s="153"/>
      <c r="H121" s="153"/>
      <c r="I121" s="153"/>
    </row>
    <row r="122" spans="2:9" s="146" customFormat="1" ht="15.75" customHeight="1" x14ac:dyDescent="0.35">
      <c r="B122" s="153"/>
      <c r="C122" s="153"/>
      <c r="D122" s="153"/>
      <c r="E122" s="153"/>
      <c r="F122" s="153"/>
      <c r="G122" s="153"/>
      <c r="H122" s="153"/>
      <c r="I122" s="153"/>
    </row>
    <row r="123" spans="2:9" s="146" customFormat="1" ht="15.75" customHeight="1" x14ac:dyDescent="0.35">
      <c r="B123" s="153"/>
      <c r="C123" s="153"/>
      <c r="D123" s="153"/>
      <c r="E123" s="153"/>
      <c r="F123" s="153"/>
      <c r="G123" s="153"/>
      <c r="H123" s="153"/>
      <c r="I123" s="153"/>
    </row>
    <row r="124" spans="2:9" s="146" customFormat="1" ht="15.75" customHeight="1" x14ac:dyDescent="0.35">
      <c r="B124" s="153"/>
      <c r="C124" s="153"/>
      <c r="D124" s="153"/>
      <c r="E124" s="153"/>
      <c r="F124" s="153"/>
      <c r="G124" s="153"/>
      <c r="H124" s="153"/>
      <c r="I124" s="153"/>
    </row>
    <row r="125" spans="2:9" s="146" customFormat="1" ht="15.75" customHeight="1" x14ac:dyDescent="0.35">
      <c r="B125" s="153"/>
      <c r="C125" s="153"/>
      <c r="D125" s="153"/>
      <c r="E125" s="153"/>
      <c r="F125" s="153"/>
      <c r="G125" s="153"/>
      <c r="H125" s="153"/>
      <c r="I125" s="153"/>
    </row>
    <row r="126" spans="2:9" s="146" customFormat="1" ht="15.75" customHeight="1" x14ac:dyDescent="0.35">
      <c r="B126" s="153"/>
      <c r="C126" s="153"/>
      <c r="D126" s="153"/>
      <c r="E126" s="153"/>
      <c r="F126" s="153"/>
      <c r="G126" s="153"/>
      <c r="H126" s="153"/>
      <c r="I126" s="153"/>
    </row>
    <row r="127" spans="2:9" s="146" customFormat="1" ht="15.75" customHeight="1" x14ac:dyDescent="0.35">
      <c r="B127" s="153"/>
      <c r="C127" s="153"/>
      <c r="D127" s="153"/>
      <c r="E127" s="153"/>
      <c r="F127" s="153"/>
      <c r="G127" s="153"/>
      <c r="H127" s="153"/>
      <c r="I127" s="153"/>
    </row>
    <row r="128" spans="2:9" s="146" customFormat="1" ht="15.75" customHeight="1" x14ac:dyDescent="0.35">
      <c r="B128" s="153"/>
      <c r="C128" s="153"/>
      <c r="D128" s="153"/>
      <c r="E128" s="153"/>
      <c r="F128" s="153"/>
      <c r="G128" s="153"/>
      <c r="H128" s="153"/>
      <c r="I128" s="153"/>
    </row>
    <row r="129" spans="2:9" s="146" customFormat="1" ht="15.75" customHeight="1" x14ac:dyDescent="0.35">
      <c r="B129" s="153"/>
      <c r="C129" s="153"/>
      <c r="D129" s="153"/>
      <c r="E129" s="153"/>
      <c r="F129" s="153"/>
      <c r="G129" s="153"/>
      <c r="H129" s="153"/>
      <c r="I129" s="153"/>
    </row>
    <row r="130" spans="2:9" s="146" customFormat="1" ht="15.75" customHeight="1" x14ac:dyDescent="0.35">
      <c r="B130" s="153"/>
      <c r="C130" s="153"/>
      <c r="D130" s="153"/>
      <c r="E130" s="153"/>
      <c r="F130" s="153"/>
      <c r="G130" s="153"/>
      <c r="H130" s="153"/>
      <c r="I130" s="153"/>
    </row>
    <row r="131" spans="2:9" s="146" customFormat="1" ht="15.75" customHeight="1" x14ac:dyDescent="0.35">
      <c r="B131" s="153"/>
      <c r="C131" s="153"/>
      <c r="D131" s="153"/>
      <c r="E131" s="153"/>
      <c r="F131" s="153"/>
      <c r="G131" s="153"/>
      <c r="H131" s="153"/>
      <c r="I131" s="153"/>
    </row>
    <row r="132" spans="2:9" s="146" customFormat="1" ht="15.75" customHeight="1" x14ac:dyDescent="0.35">
      <c r="B132" s="153"/>
      <c r="C132" s="153"/>
      <c r="D132" s="153"/>
      <c r="E132" s="153"/>
      <c r="F132" s="153"/>
      <c r="G132" s="153"/>
      <c r="H132" s="153"/>
      <c r="I132" s="153"/>
    </row>
    <row r="133" spans="2:9" s="146" customFormat="1" ht="15.75" customHeight="1" x14ac:dyDescent="0.35">
      <c r="B133" s="153"/>
      <c r="C133" s="153"/>
      <c r="D133" s="153"/>
      <c r="E133" s="153"/>
      <c r="F133" s="153"/>
      <c r="G133" s="153"/>
      <c r="H133" s="153"/>
      <c r="I133" s="153"/>
    </row>
    <row r="134" spans="2:9" s="146" customFormat="1" ht="15.75" customHeight="1" x14ac:dyDescent="0.35">
      <c r="B134" s="153"/>
      <c r="C134" s="153"/>
      <c r="D134" s="153"/>
      <c r="E134" s="153"/>
      <c r="F134" s="153"/>
      <c r="G134" s="153"/>
      <c r="H134" s="153"/>
      <c r="I134" s="153"/>
    </row>
    <row r="135" spans="2:9" s="146" customFormat="1" ht="15.75" customHeight="1" x14ac:dyDescent="0.35">
      <c r="B135" s="153"/>
      <c r="C135" s="153"/>
      <c r="D135" s="153"/>
      <c r="E135" s="153"/>
      <c r="F135" s="153"/>
      <c r="G135" s="153"/>
      <c r="H135" s="153"/>
      <c r="I135" s="153"/>
    </row>
    <row r="136" spans="2:9" s="146" customFormat="1" ht="15.75" customHeight="1" x14ac:dyDescent="0.35">
      <c r="B136" s="153"/>
      <c r="C136" s="153"/>
      <c r="D136" s="153"/>
      <c r="E136" s="153"/>
      <c r="F136" s="153"/>
      <c r="G136" s="153"/>
      <c r="H136" s="153"/>
      <c r="I136" s="153"/>
    </row>
    <row r="137" spans="2:9" s="146" customFormat="1" ht="15.75" customHeight="1" x14ac:dyDescent="0.35">
      <c r="B137" s="153"/>
      <c r="C137" s="153"/>
      <c r="D137" s="153"/>
      <c r="E137" s="153"/>
      <c r="F137" s="153"/>
      <c r="G137" s="153"/>
      <c r="H137" s="153"/>
      <c r="I137" s="153"/>
    </row>
    <row r="138" spans="2:9" s="146" customFormat="1" ht="15.75" customHeight="1" x14ac:dyDescent="0.35">
      <c r="B138" s="153"/>
      <c r="C138" s="153"/>
      <c r="D138" s="153"/>
      <c r="E138" s="153"/>
      <c r="F138" s="153"/>
      <c r="G138" s="153"/>
      <c r="H138" s="153"/>
      <c r="I138" s="153"/>
    </row>
    <row r="139" spans="2:9" s="146" customFormat="1" ht="15.75" customHeight="1" x14ac:dyDescent="0.35">
      <c r="B139" s="153"/>
      <c r="C139" s="153"/>
      <c r="D139" s="153"/>
      <c r="E139" s="153"/>
      <c r="F139" s="153"/>
      <c r="G139" s="153"/>
      <c r="H139" s="153"/>
      <c r="I139" s="153"/>
    </row>
    <row r="140" spans="2:9" s="146" customFormat="1" ht="15.75" customHeight="1" x14ac:dyDescent="0.35">
      <c r="B140" s="153"/>
      <c r="C140" s="153"/>
      <c r="D140" s="153"/>
      <c r="E140" s="153"/>
      <c r="F140" s="153"/>
      <c r="G140" s="153"/>
      <c r="H140" s="153"/>
      <c r="I140" s="153"/>
    </row>
    <row r="141" spans="2:9" s="146" customFormat="1" ht="15.75" customHeight="1" x14ac:dyDescent="0.35">
      <c r="B141" s="153"/>
      <c r="C141" s="153"/>
      <c r="D141" s="153"/>
      <c r="E141" s="153"/>
      <c r="F141" s="153"/>
      <c r="G141" s="153"/>
      <c r="H141" s="153"/>
      <c r="I141" s="153"/>
    </row>
    <row r="142" spans="2:9" s="146" customFormat="1" ht="15.75" customHeight="1" x14ac:dyDescent="0.35">
      <c r="B142" s="153"/>
      <c r="C142" s="153"/>
      <c r="D142" s="153"/>
      <c r="E142" s="153"/>
      <c r="F142" s="153"/>
      <c r="G142" s="153"/>
      <c r="H142" s="153"/>
      <c r="I142" s="153"/>
    </row>
    <row r="143" spans="2:9" s="146" customFormat="1" ht="15.75" customHeight="1" x14ac:dyDescent="0.35">
      <c r="B143" s="153"/>
      <c r="C143" s="153"/>
      <c r="D143" s="153"/>
      <c r="E143" s="153"/>
      <c r="F143" s="153"/>
      <c r="G143" s="153"/>
      <c r="H143" s="153"/>
      <c r="I143" s="153"/>
    </row>
    <row r="144" spans="2:9" s="146" customFormat="1" ht="15.75" customHeight="1" x14ac:dyDescent="0.35">
      <c r="B144" s="153"/>
      <c r="C144" s="153"/>
      <c r="D144" s="153"/>
      <c r="E144" s="153"/>
      <c r="F144" s="153"/>
      <c r="G144" s="153"/>
      <c r="H144" s="153"/>
      <c r="I144" s="153"/>
    </row>
    <row r="145" spans="2:9" s="146" customFormat="1" ht="15.75" customHeight="1" x14ac:dyDescent="0.35">
      <c r="B145" s="153"/>
      <c r="C145" s="153"/>
      <c r="D145" s="153"/>
      <c r="E145" s="153"/>
      <c r="F145" s="153"/>
      <c r="G145" s="153"/>
      <c r="H145" s="153"/>
      <c r="I145" s="153"/>
    </row>
    <row r="146" spans="2:9" s="146" customFormat="1" ht="15.75" customHeight="1" x14ac:dyDescent="0.35">
      <c r="B146" s="153"/>
      <c r="C146" s="153"/>
      <c r="D146" s="153"/>
      <c r="E146" s="153"/>
      <c r="F146" s="153"/>
      <c r="G146" s="153"/>
      <c r="H146" s="153"/>
      <c r="I146" s="153"/>
    </row>
    <row r="147" spans="2:9" s="146" customFormat="1" ht="15.75" customHeight="1" x14ac:dyDescent="0.35">
      <c r="B147" s="153"/>
      <c r="C147" s="153"/>
      <c r="D147" s="153"/>
      <c r="E147" s="153"/>
      <c r="F147" s="153"/>
      <c r="G147" s="153"/>
      <c r="H147" s="153"/>
      <c r="I147" s="153"/>
    </row>
    <row r="148" spans="2:9" s="146" customFormat="1" ht="15.75" customHeight="1" x14ac:dyDescent="0.35">
      <c r="B148" s="153"/>
      <c r="C148" s="153"/>
      <c r="D148" s="153"/>
      <c r="E148" s="153"/>
      <c r="F148" s="153"/>
      <c r="G148" s="153"/>
      <c r="H148" s="153"/>
      <c r="I148" s="153"/>
    </row>
    <row r="149" spans="2:9" s="146" customFormat="1" ht="15.75" customHeight="1" x14ac:dyDescent="0.35">
      <c r="B149" s="153"/>
      <c r="C149" s="153"/>
      <c r="D149" s="153"/>
      <c r="E149" s="153"/>
      <c r="F149" s="153"/>
      <c r="G149" s="153"/>
      <c r="H149" s="153"/>
      <c r="I149" s="153"/>
    </row>
    <row r="150" spans="2:9" s="146" customFormat="1" ht="15.75" customHeight="1" x14ac:dyDescent="0.35">
      <c r="B150" s="153"/>
      <c r="C150" s="153"/>
      <c r="D150" s="153"/>
      <c r="E150" s="153"/>
      <c r="F150" s="153"/>
      <c r="G150" s="153"/>
      <c r="H150" s="153"/>
      <c r="I150" s="153"/>
    </row>
    <row r="151" spans="2:9" s="146" customFormat="1" ht="15.75" customHeight="1" x14ac:dyDescent="0.35">
      <c r="B151" s="153"/>
      <c r="C151" s="153"/>
      <c r="D151" s="153"/>
      <c r="E151" s="153"/>
      <c r="F151" s="153"/>
      <c r="G151" s="153"/>
      <c r="H151" s="153"/>
      <c r="I151" s="153"/>
    </row>
    <row r="152" spans="2:9" s="146" customFormat="1" ht="15.75" customHeight="1" x14ac:dyDescent="0.35">
      <c r="B152" s="153"/>
      <c r="C152" s="153"/>
      <c r="D152" s="153"/>
      <c r="E152" s="153"/>
      <c r="F152" s="153"/>
      <c r="G152" s="153"/>
      <c r="H152" s="153"/>
      <c r="I152" s="153"/>
    </row>
    <row r="153" spans="2:9" s="146" customFormat="1" ht="15.75" customHeight="1" x14ac:dyDescent="0.35">
      <c r="B153" s="153"/>
      <c r="C153" s="153"/>
      <c r="D153" s="153"/>
      <c r="E153" s="153"/>
      <c r="F153" s="153"/>
      <c r="G153" s="153"/>
      <c r="H153" s="153"/>
      <c r="I153" s="153"/>
    </row>
    <row r="154" spans="2:9" s="146" customFormat="1" ht="15.75" customHeight="1" x14ac:dyDescent="0.35">
      <c r="B154" s="153"/>
      <c r="C154" s="153"/>
      <c r="D154" s="153"/>
      <c r="E154" s="153"/>
      <c r="F154" s="153"/>
      <c r="G154" s="153"/>
      <c r="H154" s="153"/>
      <c r="I154" s="153"/>
    </row>
    <row r="155" spans="2:9" s="146" customFormat="1" ht="15.75" customHeight="1" x14ac:dyDescent="0.35">
      <c r="B155" s="153"/>
      <c r="C155" s="153"/>
      <c r="D155" s="153"/>
      <c r="E155" s="153"/>
      <c r="F155" s="153"/>
      <c r="G155" s="153"/>
      <c r="H155" s="153"/>
      <c r="I155" s="153"/>
    </row>
    <row r="156" spans="2:9" s="146" customFormat="1" ht="15.75" customHeight="1" x14ac:dyDescent="0.35">
      <c r="B156" s="153"/>
      <c r="C156" s="153"/>
      <c r="D156" s="153"/>
      <c r="E156" s="153"/>
      <c r="F156" s="153"/>
      <c r="G156" s="153"/>
      <c r="H156" s="153"/>
      <c r="I156" s="153"/>
    </row>
    <row r="157" spans="2:9" s="146" customFormat="1" ht="15.75" customHeight="1" x14ac:dyDescent="0.35">
      <c r="B157" s="153"/>
      <c r="C157" s="153"/>
      <c r="D157" s="153"/>
      <c r="E157" s="153"/>
      <c r="F157" s="153"/>
      <c r="G157" s="153"/>
      <c r="H157" s="153"/>
      <c r="I157" s="153"/>
    </row>
    <row r="158" spans="2:9" s="146" customFormat="1" ht="15.75" customHeight="1" x14ac:dyDescent="0.35">
      <c r="B158" s="153"/>
      <c r="C158" s="153"/>
      <c r="D158" s="153"/>
      <c r="E158" s="153"/>
      <c r="F158" s="153"/>
      <c r="G158" s="153"/>
      <c r="H158" s="153"/>
      <c r="I158" s="153"/>
    </row>
    <row r="159" spans="2:9" s="146" customFormat="1" ht="15.75" customHeight="1" x14ac:dyDescent="0.35">
      <c r="B159" s="153"/>
      <c r="C159" s="153"/>
      <c r="D159" s="153"/>
      <c r="E159" s="153"/>
      <c r="F159" s="153"/>
      <c r="G159" s="153"/>
      <c r="H159" s="153"/>
      <c r="I159" s="153"/>
    </row>
    <row r="160" spans="2:9" s="146" customFormat="1" ht="15.75" customHeight="1" x14ac:dyDescent="0.35">
      <c r="B160" s="153"/>
      <c r="C160" s="153"/>
      <c r="D160" s="153"/>
      <c r="E160" s="153"/>
      <c r="F160" s="153"/>
      <c r="G160" s="153"/>
      <c r="H160" s="153"/>
      <c r="I160" s="153"/>
    </row>
    <row r="161" spans="2:9" s="146" customFormat="1" ht="15.75" customHeight="1" x14ac:dyDescent="0.35">
      <c r="B161" s="153"/>
      <c r="C161" s="153"/>
      <c r="D161" s="153"/>
      <c r="E161" s="153"/>
      <c r="F161" s="153"/>
      <c r="G161" s="153"/>
      <c r="H161" s="153"/>
      <c r="I161" s="153"/>
    </row>
    <row r="162" spans="2:9" s="146" customFormat="1" ht="15.75" customHeight="1" x14ac:dyDescent="0.35">
      <c r="B162" s="153"/>
      <c r="C162" s="153"/>
      <c r="D162" s="153"/>
      <c r="E162" s="153"/>
      <c r="F162" s="153"/>
      <c r="G162" s="153"/>
      <c r="H162" s="153"/>
      <c r="I162" s="153"/>
    </row>
    <row r="163" spans="2:9" s="146" customFormat="1" ht="15.75" customHeight="1" x14ac:dyDescent="0.35">
      <c r="B163" s="153"/>
      <c r="C163" s="153"/>
      <c r="D163" s="153"/>
      <c r="E163" s="153"/>
      <c r="F163" s="153"/>
      <c r="G163" s="153"/>
      <c r="H163" s="153"/>
      <c r="I163" s="153"/>
    </row>
    <row r="164" spans="2:9" s="146" customFormat="1" ht="15.75" customHeight="1" x14ac:dyDescent="0.35">
      <c r="B164" s="153"/>
      <c r="C164" s="153"/>
      <c r="D164" s="153"/>
      <c r="E164" s="153"/>
      <c r="F164" s="153"/>
      <c r="G164" s="153"/>
      <c r="H164" s="153"/>
      <c r="I164" s="153"/>
    </row>
    <row r="165" spans="2:9" s="146" customFormat="1" ht="15.75" customHeight="1" x14ac:dyDescent="0.35">
      <c r="B165" s="153"/>
      <c r="C165" s="153"/>
      <c r="D165" s="153"/>
      <c r="E165" s="153"/>
      <c r="F165" s="153"/>
      <c r="G165" s="153"/>
      <c r="H165" s="153"/>
      <c r="I165" s="153"/>
    </row>
    <row r="166" spans="2:9" s="146" customFormat="1" ht="15.75" customHeight="1" x14ac:dyDescent="0.35">
      <c r="B166" s="153"/>
      <c r="C166" s="153"/>
      <c r="D166" s="153"/>
      <c r="E166" s="153"/>
      <c r="F166" s="153"/>
      <c r="G166" s="153"/>
      <c r="H166" s="153"/>
      <c r="I166" s="153"/>
    </row>
    <row r="167" spans="2:9" s="146" customFormat="1" ht="15.75" customHeight="1" x14ac:dyDescent="0.35">
      <c r="B167" s="153"/>
      <c r="C167" s="153"/>
      <c r="D167" s="153"/>
      <c r="E167" s="153"/>
      <c r="F167" s="153"/>
      <c r="G167" s="153"/>
      <c r="H167" s="153"/>
      <c r="I167" s="153"/>
    </row>
    <row r="168" spans="2:9" s="146" customFormat="1" ht="15.75" customHeight="1" x14ac:dyDescent="0.35">
      <c r="B168" s="153"/>
      <c r="C168" s="153"/>
      <c r="D168" s="153"/>
      <c r="E168" s="153"/>
      <c r="F168" s="153"/>
      <c r="G168" s="153"/>
      <c r="H168" s="153"/>
      <c r="I168" s="153"/>
    </row>
    <row r="169" spans="2:9" s="146" customFormat="1" ht="15.75" customHeight="1" x14ac:dyDescent="0.35">
      <c r="B169" s="153"/>
      <c r="C169" s="153"/>
      <c r="D169" s="153"/>
      <c r="E169" s="153"/>
      <c r="F169" s="153"/>
      <c r="G169" s="153"/>
      <c r="H169" s="153"/>
      <c r="I169" s="153"/>
    </row>
    <row r="170" spans="2:9" s="146" customFormat="1" ht="15.75" customHeight="1" x14ac:dyDescent="0.35">
      <c r="B170" s="153"/>
      <c r="C170" s="153"/>
      <c r="D170" s="153"/>
      <c r="E170" s="153"/>
      <c r="F170" s="153"/>
      <c r="G170" s="153"/>
      <c r="H170" s="153"/>
      <c r="I170" s="153"/>
    </row>
    <row r="171" spans="2:9" s="146" customFormat="1" ht="15.75" customHeight="1" x14ac:dyDescent="0.35">
      <c r="B171" s="153"/>
      <c r="C171" s="153"/>
      <c r="D171" s="153"/>
      <c r="E171" s="153"/>
      <c r="F171" s="153"/>
      <c r="G171" s="153"/>
      <c r="H171" s="153"/>
      <c r="I171" s="153"/>
    </row>
    <row r="172" spans="2:9" s="146" customFormat="1" ht="15.75" customHeight="1" x14ac:dyDescent="0.35">
      <c r="B172" s="153"/>
      <c r="C172" s="153"/>
      <c r="D172" s="153"/>
      <c r="E172" s="153"/>
      <c r="F172" s="153"/>
      <c r="G172" s="153"/>
      <c r="H172" s="153"/>
      <c r="I172" s="153"/>
    </row>
    <row r="173" spans="2:9" s="146" customFormat="1" ht="15.75" customHeight="1" x14ac:dyDescent="0.35">
      <c r="B173" s="153"/>
      <c r="C173" s="153"/>
      <c r="D173" s="153"/>
      <c r="E173" s="153"/>
      <c r="F173" s="153"/>
      <c r="G173" s="153"/>
      <c r="H173" s="153"/>
      <c r="I173" s="153"/>
    </row>
    <row r="174" spans="2:9" s="146" customFormat="1" ht="15.75" customHeight="1" x14ac:dyDescent="0.35">
      <c r="B174" s="153"/>
      <c r="C174" s="153"/>
      <c r="D174" s="153"/>
      <c r="E174" s="153"/>
      <c r="F174" s="153"/>
      <c r="G174" s="153"/>
      <c r="H174" s="153"/>
      <c r="I174" s="153"/>
    </row>
    <row r="175" spans="2:9" s="146" customFormat="1" ht="15.75" customHeight="1" x14ac:dyDescent="0.35">
      <c r="B175" s="153"/>
      <c r="C175" s="153"/>
      <c r="D175" s="153"/>
      <c r="E175" s="153"/>
      <c r="F175" s="153"/>
      <c r="G175" s="153"/>
      <c r="H175" s="153"/>
      <c r="I175" s="153"/>
    </row>
    <row r="176" spans="2:9" s="146" customFormat="1" ht="15.75" customHeight="1" x14ac:dyDescent="0.35">
      <c r="B176" s="153"/>
      <c r="C176" s="153"/>
      <c r="D176" s="153"/>
      <c r="E176" s="153"/>
      <c r="F176" s="153"/>
      <c r="G176" s="153"/>
      <c r="H176" s="153"/>
      <c r="I176" s="153"/>
    </row>
    <row r="177" spans="2:9" s="146" customFormat="1" ht="15.75" customHeight="1" x14ac:dyDescent="0.35">
      <c r="B177" s="153"/>
      <c r="C177" s="153"/>
      <c r="D177" s="153"/>
      <c r="E177" s="153"/>
      <c r="F177" s="153"/>
      <c r="G177" s="153"/>
      <c r="H177" s="153"/>
      <c r="I177" s="153"/>
    </row>
    <row r="178" spans="2:9" s="146" customFormat="1" ht="15.75" customHeight="1" x14ac:dyDescent="0.35">
      <c r="B178" s="153"/>
      <c r="C178" s="153"/>
      <c r="D178" s="153"/>
      <c r="E178" s="153"/>
      <c r="F178" s="153"/>
      <c r="G178" s="153"/>
      <c r="H178" s="153"/>
      <c r="I178" s="153"/>
    </row>
    <row r="179" spans="2:9" s="146" customFormat="1" ht="15.75" customHeight="1" x14ac:dyDescent="0.35">
      <c r="B179" s="153"/>
      <c r="C179" s="153"/>
      <c r="D179" s="153"/>
      <c r="E179" s="153"/>
      <c r="F179" s="153"/>
      <c r="G179" s="153"/>
      <c r="H179" s="153"/>
      <c r="I179" s="153"/>
    </row>
    <row r="180" spans="2:9" s="146" customFormat="1" ht="15.75" customHeight="1" x14ac:dyDescent="0.35">
      <c r="B180" s="153"/>
      <c r="C180" s="153"/>
      <c r="D180" s="153"/>
      <c r="E180" s="153"/>
      <c r="F180" s="153"/>
      <c r="G180" s="153"/>
      <c r="H180" s="153"/>
      <c r="I180" s="153"/>
    </row>
    <row r="181" spans="2:9" s="146" customFormat="1" ht="15.75" customHeight="1" x14ac:dyDescent="0.35">
      <c r="B181" s="153"/>
      <c r="C181" s="153"/>
      <c r="D181" s="153"/>
      <c r="E181" s="153"/>
      <c r="F181" s="153"/>
      <c r="G181" s="153"/>
      <c r="H181" s="153"/>
      <c r="I181" s="153"/>
    </row>
    <row r="182" spans="2:9" s="146" customFormat="1" ht="15.75" customHeight="1" x14ac:dyDescent="0.35">
      <c r="B182" s="153"/>
      <c r="C182" s="153"/>
      <c r="D182" s="153"/>
      <c r="E182" s="153"/>
      <c r="F182" s="153"/>
      <c r="G182" s="153"/>
      <c r="H182" s="153"/>
      <c r="I182" s="153"/>
    </row>
    <row r="183" spans="2:9" s="146" customFormat="1" ht="15.75" customHeight="1" x14ac:dyDescent="0.35">
      <c r="B183" s="153"/>
      <c r="C183" s="153"/>
      <c r="D183" s="153"/>
      <c r="E183" s="153"/>
      <c r="F183" s="153"/>
      <c r="G183" s="153"/>
      <c r="H183" s="153"/>
      <c r="I183" s="153"/>
    </row>
    <row r="184" spans="2:9" s="146" customFormat="1" ht="15.75" customHeight="1" x14ac:dyDescent="0.35">
      <c r="B184" s="153"/>
      <c r="C184" s="153"/>
      <c r="D184" s="153"/>
      <c r="E184" s="153"/>
      <c r="F184" s="153"/>
      <c r="G184" s="153"/>
      <c r="H184" s="153"/>
      <c r="I184" s="153"/>
    </row>
    <row r="185" spans="2:9" s="146" customFormat="1" ht="15.75" customHeight="1" x14ac:dyDescent="0.35">
      <c r="B185" s="153"/>
      <c r="C185" s="153"/>
      <c r="D185" s="153"/>
      <c r="E185" s="153"/>
      <c r="F185" s="153"/>
      <c r="G185" s="153"/>
      <c r="H185" s="153"/>
      <c r="I185" s="153"/>
    </row>
    <row r="186" spans="2:9" s="146" customFormat="1" ht="15.75" customHeight="1" x14ac:dyDescent="0.35">
      <c r="B186" s="153"/>
      <c r="C186" s="153"/>
      <c r="D186" s="153"/>
      <c r="E186" s="153"/>
      <c r="F186" s="153"/>
      <c r="G186" s="153"/>
      <c r="H186" s="153"/>
      <c r="I186" s="153"/>
    </row>
    <row r="187" spans="2:9" s="146" customFormat="1" ht="15.75" customHeight="1" x14ac:dyDescent="0.35">
      <c r="B187" s="153"/>
      <c r="C187" s="153"/>
      <c r="D187" s="153"/>
      <c r="E187" s="153"/>
      <c r="F187" s="153"/>
      <c r="G187" s="153"/>
      <c r="H187" s="153"/>
      <c r="I187" s="153"/>
    </row>
    <row r="188" spans="2:9" s="146" customFormat="1" ht="15.75" customHeight="1" x14ac:dyDescent="0.35">
      <c r="B188" s="153"/>
      <c r="C188" s="153"/>
      <c r="D188" s="153"/>
      <c r="E188" s="153"/>
      <c r="F188" s="153"/>
      <c r="G188" s="153"/>
      <c r="H188" s="153"/>
      <c r="I188" s="153"/>
    </row>
    <row r="189" spans="2:9" s="146" customFormat="1" ht="15.75" customHeight="1" x14ac:dyDescent="0.35">
      <c r="B189" s="153"/>
      <c r="C189" s="153"/>
      <c r="D189" s="153"/>
      <c r="E189" s="153"/>
      <c r="F189" s="153"/>
      <c r="G189" s="153"/>
      <c r="H189" s="153"/>
      <c r="I189" s="153"/>
    </row>
    <row r="190" spans="2:9" s="146" customFormat="1" ht="15.75" customHeight="1" x14ac:dyDescent="0.35">
      <c r="B190" s="153"/>
      <c r="C190" s="153"/>
      <c r="D190" s="153"/>
      <c r="E190" s="153"/>
      <c r="F190" s="153"/>
      <c r="G190" s="153"/>
      <c r="H190" s="153"/>
      <c r="I190" s="153"/>
    </row>
    <row r="191" spans="2:9" s="146" customFormat="1" ht="15.75" customHeight="1" x14ac:dyDescent="0.35">
      <c r="B191" s="153"/>
      <c r="C191" s="153"/>
      <c r="D191" s="153"/>
      <c r="E191" s="153"/>
      <c r="F191" s="153"/>
      <c r="G191" s="153"/>
      <c r="H191" s="153"/>
      <c r="I191" s="153"/>
    </row>
    <row r="192" spans="2:9" s="146" customFormat="1" ht="15.75" customHeight="1" x14ac:dyDescent="0.35">
      <c r="B192" s="153"/>
      <c r="C192" s="153"/>
      <c r="D192" s="153"/>
      <c r="E192" s="153"/>
      <c r="F192" s="153"/>
      <c r="G192" s="153"/>
      <c r="H192" s="153"/>
      <c r="I192" s="153"/>
    </row>
    <row r="193" spans="2:9" s="146" customFormat="1" ht="15.75" customHeight="1" x14ac:dyDescent="0.35">
      <c r="B193" s="153"/>
      <c r="C193" s="153"/>
      <c r="D193" s="153"/>
      <c r="E193" s="153"/>
      <c r="F193" s="153"/>
      <c r="G193" s="153"/>
      <c r="H193" s="153"/>
      <c r="I193" s="153"/>
    </row>
    <row r="194" spans="2:9" s="146" customFormat="1" ht="15.75" customHeight="1" x14ac:dyDescent="0.35">
      <c r="B194" s="153"/>
      <c r="C194" s="153"/>
      <c r="D194" s="153"/>
      <c r="E194" s="153"/>
      <c r="F194" s="153"/>
      <c r="G194" s="153"/>
      <c r="H194" s="153"/>
      <c r="I194" s="153"/>
    </row>
    <row r="195" spans="2:9" s="146" customFormat="1" ht="15.75" customHeight="1" x14ac:dyDescent="0.35">
      <c r="B195" s="153"/>
      <c r="C195" s="153"/>
      <c r="D195" s="153"/>
      <c r="E195" s="153"/>
      <c r="F195" s="153"/>
      <c r="G195" s="153"/>
      <c r="H195" s="153"/>
      <c r="I195" s="153"/>
    </row>
    <row r="196" spans="2:9" s="146" customFormat="1" ht="15.75" customHeight="1" x14ac:dyDescent="0.35">
      <c r="B196" s="153"/>
      <c r="C196" s="153"/>
      <c r="D196" s="153"/>
      <c r="E196" s="153"/>
      <c r="F196" s="153"/>
      <c r="G196" s="153"/>
      <c r="H196" s="153"/>
      <c r="I196" s="153"/>
    </row>
    <row r="197" spans="2:9" s="146" customFormat="1" ht="15.75" customHeight="1" x14ac:dyDescent="0.35">
      <c r="B197" s="153"/>
      <c r="C197" s="153"/>
      <c r="D197" s="153"/>
      <c r="E197" s="153"/>
      <c r="F197" s="153"/>
      <c r="G197" s="153"/>
      <c r="H197" s="153"/>
      <c r="I197" s="153"/>
    </row>
    <row r="198" spans="2:9" s="146" customFormat="1" ht="15.75" customHeight="1" x14ac:dyDescent="0.35">
      <c r="B198" s="153"/>
      <c r="C198" s="153"/>
      <c r="D198" s="153"/>
      <c r="E198" s="153"/>
      <c r="F198" s="153"/>
      <c r="G198" s="153"/>
      <c r="H198" s="153"/>
      <c r="I198" s="153"/>
    </row>
    <row r="199" spans="2:9" s="146" customFormat="1" ht="15.75" customHeight="1" x14ac:dyDescent="0.35">
      <c r="B199" s="153"/>
      <c r="C199" s="153"/>
      <c r="D199" s="153"/>
      <c r="E199" s="153"/>
      <c r="F199" s="153"/>
      <c r="G199" s="153"/>
      <c r="H199" s="153"/>
      <c r="I199" s="153"/>
    </row>
    <row r="200" spans="2:9" s="146" customFormat="1" ht="15.75" customHeight="1" x14ac:dyDescent="0.35">
      <c r="B200" s="153"/>
      <c r="C200" s="153"/>
      <c r="D200" s="153"/>
      <c r="E200" s="153"/>
      <c r="F200" s="153"/>
      <c r="G200" s="153"/>
      <c r="H200" s="153"/>
      <c r="I200" s="153"/>
    </row>
    <row r="201" spans="2:9" s="146" customFormat="1" ht="15.75" customHeight="1" x14ac:dyDescent="0.35">
      <c r="B201" s="153"/>
      <c r="C201" s="153"/>
      <c r="D201" s="153"/>
      <c r="E201" s="153"/>
      <c r="F201" s="153"/>
      <c r="G201" s="153"/>
      <c r="H201" s="153"/>
      <c r="I201" s="153"/>
    </row>
    <row r="202" spans="2:9" s="146" customFormat="1" ht="15.75" customHeight="1" x14ac:dyDescent="0.35">
      <c r="B202" s="153"/>
      <c r="C202" s="153"/>
      <c r="D202" s="153"/>
      <c r="E202" s="153"/>
      <c r="F202" s="153"/>
      <c r="G202" s="153"/>
      <c r="H202" s="153"/>
      <c r="I202" s="153"/>
    </row>
    <row r="203" spans="2:9" s="146" customFormat="1" ht="15.75" customHeight="1" x14ac:dyDescent="0.35">
      <c r="B203" s="153"/>
      <c r="C203" s="153"/>
      <c r="D203" s="153"/>
      <c r="E203" s="153"/>
      <c r="F203" s="153"/>
      <c r="G203" s="153"/>
      <c r="H203" s="153"/>
      <c r="I203" s="153"/>
    </row>
    <row r="204" spans="2:9" s="146" customFormat="1" ht="15.75" customHeight="1" x14ac:dyDescent="0.35">
      <c r="B204" s="153"/>
      <c r="C204" s="153"/>
      <c r="D204" s="153"/>
      <c r="E204" s="153"/>
      <c r="F204" s="153"/>
      <c r="G204" s="153"/>
      <c r="H204" s="153"/>
      <c r="I204" s="153"/>
    </row>
    <row r="205" spans="2:9" s="146" customFormat="1" ht="15.75" customHeight="1" x14ac:dyDescent="0.35">
      <c r="B205" s="153"/>
      <c r="C205" s="153"/>
      <c r="D205" s="153"/>
      <c r="E205" s="153"/>
      <c r="F205" s="153"/>
      <c r="G205" s="153"/>
      <c r="H205" s="153"/>
      <c r="I205" s="153"/>
    </row>
    <row r="206" spans="2:9" s="146" customFormat="1" ht="15.75" customHeight="1" x14ac:dyDescent="0.35">
      <c r="B206" s="153"/>
      <c r="C206" s="153"/>
      <c r="D206" s="153"/>
      <c r="E206" s="153"/>
      <c r="F206" s="153"/>
      <c r="G206" s="153"/>
      <c r="H206" s="153"/>
      <c r="I206" s="153"/>
    </row>
    <row r="207" spans="2:9" s="146" customFormat="1" ht="15.75" customHeight="1" x14ac:dyDescent="0.35">
      <c r="B207" s="153"/>
      <c r="C207" s="153"/>
      <c r="D207" s="153"/>
      <c r="E207" s="153"/>
      <c r="F207" s="153"/>
      <c r="G207" s="153"/>
      <c r="H207" s="153"/>
      <c r="I207" s="153"/>
    </row>
    <row r="208" spans="2:9" s="146" customFormat="1" ht="15.75" customHeight="1" x14ac:dyDescent="0.35">
      <c r="B208" s="153"/>
      <c r="C208" s="153"/>
      <c r="D208" s="153"/>
      <c r="E208" s="153"/>
      <c r="F208" s="153"/>
      <c r="G208" s="153"/>
      <c r="H208" s="153"/>
      <c r="I208" s="153"/>
    </row>
    <row r="209" spans="2:9" s="146" customFormat="1" ht="15.75" customHeight="1" x14ac:dyDescent="0.35">
      <c r="B209" s="153"/>
      <c r="C209" s="153"/>
      <c r="D209" s="153"/>
      <c r="E209" s="153"/>
      <c r="F209" s="153"/>
      <c r="G209" s="153"/>
      <c r="H209" s="153"/>
      <c r="I209" s="153"/>
    </row>
    <row r="210" spans="2:9" s="146" customFormat="1" ht="15.75" customHeight="1" x14ac:dyDescent="0.35">
      <c r="B210" s="153"/>
      <c r="C210" s="153"/>
      <c r="D210" s="153"/>
      <c r="E210" s="153"/>
      <c r="F210" s="153"/>
      <c r="G210" s="153"/>
      <c r="H210" s="153"/>
      <c r="I210" s="153"/>
    </row>
    <row r="211" spans="2:9" s="146" customFormat="1" ht="15.75" customHeight="1" x14ac:dyDescent="0.35">
      <c r="B211" s="153"/>
      <c r="C211" s="153"/>
      <c r="D211" s="153"/>
      <c r="E211" s="153"/>
      <c r="F211" s="153"/>
      <c r="G211" s="153"/>
      <c r="H211" s="153"/>
      <c r="I211" s="153"/>
    </row>
    <row r="212" spans="2:9" s="146" customFormat="1" ht="15.75" customHeight="1" x14ac:dyDescent="0.35">
      <c r="B212" s="153"/>
      <c r="C212" s="153"/>
      <c r="D212" s="153"/>
      <c r="E212" s="153"/>
      <c r="F212" s="153"/>
      <c r="G212" s="153"/>
      <c r="H212" s="153"/>
      <c r="I212" s="153"/>
    </row>
    <row r="213" spans="2:9" s="146" customFormat="1" ht="15.75" customHeight="1" x14ac:dyDescent="0.35">
      <c r="B213" s="153"/>
      <c r="C213" s="153"/>
      <c r="D213" s="153"/>
      <c r="E213" s="153"/>
      <c r="F213" s="153"/>
      <c r="G213" s="153"/>
      <c r="H213" s="153"/>
      <c r="I213" s="153"/>
    </row>
    <row r="214" spans="2:9" s="146" customFormat="1" ht="15.75" customHeight="1" x14ac:dyDescent="0.35">
      <c r="B214" s="153"/>
      <c r="C214" s="153"/>
      <c r="D214" s="153"/>
      <c r="E214" s="153"/>
      <c r="F214" s="153"/>
      <c r="G214" s="153"/>
      <c r="H214" s="153"/>
      <c r="I214" s="153"/>
    </row>
    <row r="215" spans="2:9" s="146" customFormat="1" ht="15.75" customHeight="1" x14ac:dyDescent="0.35">
      <c r="B215" s="153"/>
      <c r="C215" s="153"/>
      <c r="D215" s="153"/>
      <c r="E215" s="153"/>
      <c r="F215" s="153"/>
      <c r="G215" s="153"/>
      <c r="H215" s="153"/>
      <c r="I215" s="153"/>
    </row>
    <row r="216" spans="2:9" s="146" customFormat="1" ht="15.75" customHeight="1" x14ac:dyDescent="0.35">
      <c r="B216" s="153"/>
      <c r="C216" s="153"/>
      <c r="D216" s="153"/>
      <c r="E216" s="153"/>
      <c r="F216" s="153"/>
      <c r="G216" s="153"/>
      <c r="H216" s="153"/>
      <c r="I216" s="153"/>
    </row>
    <row r="217" spans="2:9" s="146" customFormat="1" ht="15.75" customHeight="1" x14ac:dyDescent="0.35">
      <c r="B217" s="153"/>
      <c r="C217" s="153"/>
      <c r="D217" s="153"/>
      <c r="E217" s="153"/>
      <c r="F217" s="153"/>
      <c r="G217" s="153"/>
      <c r="H217" s="153"/>
      <c r="I217" s="153"/>
    </row>
    <row r="218" spans="2:9" s="146" customFormat="1" ht="15.75" customHeight="1" x14ac:dyDescent="0.35">
      <c r="B218" s="153"/>
      <c r="C218" s="153"/>
      <c r="D218" s="153"/>
      <c r="E218" s="153"/>
      <c r="F218" s="153"/>
      <c r="G218" s="153"/>
      <c r="H218" s="153"/>
      <c r="I218" s="153"/>
    </row>
    <row r="219" spans="2:9" s="146" customFormat="1" ht="15.75" customHeight="1" x14ac:dyDescent="0.35">
      <c r="B219" s="153"/>
      <c r="C219" s="153"/>
      <c r="D219" s="153"/>
      <c r="E219" s="153"/>
      <c r="F219" s="153"/>
      <c r="G219" s="153"/>
      <c r="H219" s="153"/>
      <c r="I219" s="153"/>
    </row>
    <row r="220" spans="2:9" s="146" customFormat="1" ht="15.75" customHeight="1" x14ac:dyDescent="0.35">
      <c r="B220" s="153"/>
      <c r="C220" s="153"/>
      <c r="D220" s="153"/>
      <c r="E220" s="153"/>
      <c r="F220" s="153"/>
      <c r="G220" s="153"/>
      <c r="H220" s="153"/>
      <c r="I220" s="153"/>
    </row>
    <row r="221" spans="2:9" s="146" customFormat="1" ht="15.75" customHeight="1" x14ac:dyDescent="0.35">
      <c r="B221" s="153"/>
      <c r="C221" s="153"/>
      <c r="D221" s="153"/>
      <c r="E221" s="153"/>
      <c r="F221" s="153"/>
      <c r="G221" s="153"/>
      <c r="H221" s="153"/>
      <c r="I221" s="153"/>
    </row>
    <row r="222" spans="2:9" s="146" customFormat="1" ht="15.75" customHeight="1" x14ac:dyDescent="0.35">
      <c r="B222" s="153"/>
      <c r="C222" s="153"/>
      <c r="D222" s="153"/>
      <c r="E222" s="153"/>
      <c r="F222" s="153"/>
      <c r="G222" s="153"/>
      <c r="H222" s="153"/>
      <c r="I222" s="153"/>
    </row>
    <row r="223" spans="2:9" s="146" customFormat="1" ht="15.75" customHeight="1" x14ac:dyDescent="0.35">
      <c r="B223" s="153"/>
      <c r="C223" s="153"/>
      <c r="D223" s="153"/>
      <c r="E223" s="153"/>
      <c r="F223" s="153"/>
      <c r="G223" s="153"/>
      <c r="H223" s="153"/>
      <c r="I223" s="153"/>
    </row>
    <row r="224" spans="2:9" s="146" customFormat="1" ht="15.75" customHeight="1" x14ac:dyDescent="0.35">
      <c r="B224" s="153"/>
      <c r="C224" s="153"/>
      <c r="D224" s="153"/>
      <c r="E224" s="153"/>
      <c r="F224" s="153"/>
      <c r="G224" s="153"/>
      <c r="H224" s="153"/>
      <c r="I224" s="153"/>
    </row>
    <row r="225" spans="2:9" s="146" customFormat="1" ht="15.75" customHeight="1" x14ac:dyDescent="0.35">
      <c r="B225" s="153"/>
      <c r="C225" s="153"/>
      <c r="D225" s="153"/>
      <c r="E225" s="153"/>
      <c r="F225" s="153"/>
      <c r="G225" s="153"/>
      <c r="H225" s="153"/>
      <c r="I225" s="153"/>
    </row>
    <row r="226" spans="2:9" s="146" customFormat="1" ht="15.75" customHeight="1" x14ac:dyDescent="0.35">
      <c r="B226" s="153"/>
      <c r="C226" s="153"/>
      <c r="D226" s="153"/>
      <c r="E226" s="153"/>
      <c r="F226" s="153"/>
      <c r="G226" s="153"/>
      <c r="H226" s="153"/>
      <c r="I226" s="153"/>
    </row>
    <row r="227" spans="2:9" s="146" customFormat="1" ht="15.75" customHeight="1" x14ac:dyDescent="0.35">
      <c r="B227" s="153"/>
      <c r="C227" s="153"/>
      <c r="D227" s="153"/>
      <c r="E227" s="153"/>
      <c r="F227" s="153"/>
      <c r="G227" s="153"/>
      <c r="H227" s="153"/>
      <c r="I227" s="153"/>
    </row>
    <row r="228" spans="2:9" s="146" customFormat="1" ht="15.75" customHeight="1" x14ac:dyDescent="0.35">
      <c r="B228" s="153"/>
      <c r="C228" s="153"/>
      <c r="D228" s="153"/>
      <c r="E228" s="153"/>
      <c r="F228" s="153"/>
      <c r="G228" s="153"/>
      <c r="H228" s="153"/>
      <c r="I228" s="153"/>
    </row>
    <row r="229" spans="2:9" s="146" customFormat="1" ht="15.75" customHeight="1" x14ac:dyDescent="0.35">
      <c r="B229" s="153"/>
      <c r="C229" s="153"/>
      <c r="D229" s="153"/>
      <c r="E229" s="153"/>
      <c r="F229" s="153"/>
      <c r="G229" s="153"/>
      <c r="H229" s="153"/>
      <c r="I229" s="153"/>
    </row>
    <row r="230" spans="2:9" s="146" customFormat="1" ht="15.75" customHeight="1" x14ac:dyDescent="0.35">
      <c r="B230" s="153"/>
      <c r="C230" s="153"/>
      <c r="D230" s="153"/>
      <c r="E230" s="153"/>
      <c r="F230" s="153"/>
      <c r="G230" s="153"/>
      <c r="H230" s="153"/>
      <c r="I230" s="153"/>
    </row>
    <row r="231" spans="2:9" s="146" customFormat="1" ht="15.75" customHeight="1" x14ac:dyDescent="0.35">
      <c r="B231" s="153"/>
      <c r="C231" s="153"/>
      <c r="D231" s="153"/>
      <c r="E231" s="153"/>
      <c r="F231" s="153"/>
      <c r="G231" s="153"/>
      <c r="H231" s="153"/>
      <c r="I231" s="153"/>
    </row>
    <row r="232" spans="2:9" s="146" customFormat="1" ht="15.75" customHeight="1" x14ac:dyDescent="0.35">
      <c r="B232" s="153"/>
      <c r="C232" s="153"/>
      <c r="D232" s="153"/>
      <c r="E232" s="153"/>
      <c r="F232" s="153"/>
      <c r="G232" s="153"/>
      <c r="H232" s="153"/>
      <c r="I232" s="153"/>
    </row>
    <row r="233" spans="2:9" s="146" customFormat="1" ht="15.75" customHeight="1" x14ac:dyDescent="0.35">
      <c r="B233" s="153"/>
      <c r="C233" s="153"/>
      <c r="D233" s="153"/>
      <c r="E233" s="153"/>
      <c r="F233" s="153"/>
      <c r="G233" s="153"/>
      <c r="H233" s="153"/>
      <c r="I233" s="153"/>
    </row>
    <row r="234" spans="2:9" s="146" customFormat="1" ht="15.75" customHeight="1" x14ac:dyDescent="0.35">
      <c r="B234" s="153"/>
      <c r="C234" s="153"/>
      <c r="D234" s="153"/>
      <c r="E234" s="153"/>
      <c r="F234" s="153"/>
      <c r="G234" s="153"/>
      <c r="H234" s="153"/>
      <c r="I234" s="153"/>
    </row>
    <row r="235" spans="2:9" s="146" customFormat="1" ht="15.75" customHeight="1" x14ac:dyDescent="0.35">
      <c r="B235" s="153"/>
      <c r="C235" s="153"/>
      <c r="D235" s="153"/>
      <c r="E235" s="153"/>
      <c r="F235" s="153"/>
      <c r="G235" s="153"/>
      <c r="H235" s="153"/>
      <c r="I235" s="153"/>
    </row>
    <row r="236" spans="2:9" s="146" customFormat="1" ht="15.75" customHeight="1" x14ac:dyDescent="0.35">
      <c r="B236" s="153"/>
      <c r="C236" s="153"/>
      <c r="D236" s="153"/>
      <c r="E236" s="153"/>
      <c r="F236" s="153"/>
      <c r="G236" s="153"/>
      <c r="H236" s="153"/>
      <c r="I236" s="153"/>
    </row>
    <row r="237" spans="2:9" s="146" customFormat="1" ht="15.75" customHeight="1" x14ac:dyDescent="0.35">
      <c r="B237" s="153"/>
      <c r="C237" s="153"/>
      <c r="D237" s="153"/>
      <c r="E237" s="153"/>
      <c r="F237" s="153"/>
      <c r="G237" s="153"/>
      <c r="H237" s="153"/>
      <c r="I237" s="153"/>
    </row>
    <row r="238" spans="2:9" s="146" customFormat="1" ht="15.75" customHeight="1" x14ac:dyDescent="0.35">
      <c r="B238" s="153"/>
      <c r="C238" s="153"/>
      <c r="D238" s="153"/>
      <c r="E238" s="153"/>
      <c r="F238" s="153"/>
      <c r="G238" s="153"/>
      <c r="H238" s="153"/>
      <c r="I238" s="153"/>
    </row>
    <row r="239" spans="2:9" s="146" customFormat="1" ht="15.75" customHeight="1" x14ac:dyDescent="0.35">
      <c r="B239" s="153"/>
      <c r="C239" s="153"/>
      <c r="D239" s="153"/>
      <c r="E239" s="153"/>
      <c r="F239" s="153"/>
      <c r="G239" s="153"/>
      <c r="H239" s="153"/>
      <c r="I239" s="153"/>
    </row>
    <row r="240" spans="2:9" s="146" customFormat="1" ht="15.75" customHeight="1" x14ac:dyDescent="0.35">
      <c r="B240" s="153"/>
      <c r="C240" s="153"/>
      <c r="D240" s="153"/>
      <c r="E240" s="153"/>
      <c r="F240" s="153"/>
      <c r="G240" s="153"/>
      <c r="H240" s="153"/>
      <c r="I240" s="153"/>
    </row>
    <row r="241" spans="2:9" s="146" customFormat="1" ht="15.75" customHeight="1" x14ac:dyDescent="0.35">
      <c r="B241" s="153"/>
      <c r="C241" s="153"/>
      <c r="D241" s="153"/>
      <c r="E241" s="153"/>
      <c r="F241" s="153"/>
      <c r="G241" s="153"/>
      <c r="H241" s="153"/>
      <c r="I241" s="153"/>
    </row>
    <row r="242" spans="2:9" s="146" customFormat="1" ht="15.75" customHeight="1" x14ac:dyDescent="0.35">
      <c r="B242" s="153"/>
      <c r="C242" s="153"/>
      <c r="D242" s="153"/>
      <c r="E242" s="153"/>
      <c r="F242" s="153"/>
      <c r="G242" s="153"/>
      <c r="H242" s="153"/>
      <c r="I242" s="153"/>
    </row>
    <row r="243" spans="2:9" s="146" customFormat="1" ht="15.75" customHeight="1" x14ac:dyDescent="0.35">
      <c r="B243" s="153"/>
      <c r="C243" s="153"/>
      <c r="D243" s="153"/>
      <c r="E243" s="153"/>
      <c r="F243" s="153"/>
      <c r="G243" s="153"/>
      <c r="H243" s="153"/>
      <c r="I243" s="153"/>
    </row>
    <row r="244" spans="2:9" s="146" customFormat="1" ht="15.75" customHeight="1" x14ac:dyDescent="0.35">
      <c r="B244" s="153"/>
      <c r="C244" s="153"/>
      <c r="D244" s="153"/>
      <c r="E244" s="153"/>
      <c r="F244" s="153"/>
      <c r="G244" s="153"/>
      <c r="H244" s="153"/>
      <c r="I244" s="153"/>
    </row>
    <row r="245" spans="2:9" s="146" customFormat="1" ht="15.75" customHeight="1" x14ac:dyDescent="0.35">
      <c r="B245" s="153"/>
      <c r="C245" s="153"/>
      <c r="D245" s="153"/>
      <c r="E245" s="153"/>
      <c r="F245" s="153"/>
      <c r="G245" s="153"/>
      <c r="H245" s="153"/>
      <c r="I245" s="153"/>
    </row>
    <row r="246" spans="2:9" s="146" customFormat="1" ht="15.75" customHeight="1" x14ac:dyDescent="0.35">
      <c r="B246" s="153"/>
      <c r="C246" s="153"/>
      <c r="D246" s="153"/>
      <c r="E246" s="153"/>
      <c r="F246" s="153"/>
      <c r="G246" s="153"/>
      <c r="H246" s="153"/>
      <c r="I246" s="153"/>
    </row>
    <row r="247" spans="2:9" s="146" customFormat="1" ht="15.75" customHeight="1" x14ac:dyDescent="0.35">
      <c r="B247" s="153"/>
      <c r="C247" s="153"/>
      <c r="D247" s="153"/>
      <c r="E247" s="153"/>
      <c r="F247" s="153"/>
      <c r="G247" s="153"/>
      <c r="H247" s="153"/>
      <c r="I247" s="153"/>
    </row>
    <row r="248" spans="2:9" s="146" customFormat="1" ht="15.75" customHeight="1" x14ac:dyDescent="0.35">
      <c r="B248" s="153"/>
      <c r="C248" s="153"/>
      <c r="D248" s="153"/>
      <c r="E248" s="153"/>
      <c r="F248" s="153"/>
      <c r="G248" s="153"/>
      <c r="H248" s="153"/>
      <c r="I248" s="153"/>
    </row>
    <row r="249" spans="2:9" s="146" customFormat="1" ht="15.75" customHeight="1" x14ac:dyDescent="0.35">
      <c r="B249" s="153"/>
      <c r="C249" s="153"/>
      <c r="D249" s="153"/>
      <c r="E249" s="153"/>
      <c r="F249" s="153"/>
      <c r="G249" s="153"/>
      <c r="H249" s="153"/>
      <c r="I249" s="153"/>
    </row>
    <row r="250" spans="2:9" s="146" customFormat="1" ht="15.75" customHeight="1" x14ac:dyDescent="0.35">
      <c r="B250" s="153"/>
      <c r="C250" s="153"/>
      <c r="D250" s="153"/>
      <c r="E250" s="153"/>
      <c r="F250" s="153"/>
      <c r="G250" s="153"/>
      <c r="H250" s="153"/>
      <c r="I250" s="153"/>
    </row>
    <row r="251" spans="2:9" s="146" customFormat="1" ht="15.75" customHeight="1" x14ac:dyDescent="0.35">
      <c r="B251" s="153"/>
      <c r="C251" s="153"/>
      <c r="D251" s="153"/>
      <c r="E251" s="153"/>
      <c r="F251" s="153"/>
      <c r="G251" s="153"/>
      <c r="H251" s="153"/>
      <c r="I251" s="153"/>
    </row>
    <row r="252" spans="2:9" s="146" customFormat="1" ht="15.75" customHeight="1" x14ac:dyDescent="0.35">
      <c r="B252" s="153"/>
      <c r="C252" s="153"/>
      <c r="D252" s="153"/>
      <c r="E252" s="153"/>
      <c r="F252" s="153"/>
      <c r="G252" s="153"/>
      <c r="H252" s="153"/>
      <c r="I252" s="153"/>
    </row>
    <row r="253" spans="2:9" s="146" customFormat="1" ht="15.75" customHeight="1" x14ac:dyDescent="0.35">
      <c r="B253" s="153"/>
      <c r="C253" s="153"/>
      <c r="D253" s="153"/>
      <c r="E253" s="153"/>
      <c r="F253" s="153"/>
      <c r="G253" s="153"/>
      <c r="H253" s="153"/>
      <c r="I253" s="153"/>
    </row>
    <row r="254" spans="2:9" s="146" customFormat="1" ht="15.75" customHeight="1" x14ac:dyDescent="0.35">
      <c r="B254" s="153"/>
      <c r="C254" s="153"/>
      <c r="D254" s="153"/>
      <c r="E254" s="153"/>
      <c r="F254" s="153"/>
      <c r="G254" s="153"/>
      <c r="H254" s="153"/>
      <c r="I254" s="153"/>
    </row>
    <row r="255" spans="2:9" s="146" customFormat="1" ht="15.75" customHeight="1" x14ac:dyDescent="0.35">
      <c r="B255" s="153"/>
      <c r="C255" s="153"/>
      <c r="D255" s="153"/>
      <c r="E255" s="153"/>
      <c r="F255" s="153"/>
      <c r="G255" s="153"/>
      <c r="H255" s="153"/>
      <c r="I255" s="153"/>
    </row>
    <row r="256" spans="2:9" s="146" customFormat="1" ht="15.75" customHeight="1" x14ac:dyDescent="0.35">
      <c r="B256" s="153"/>
      <c r="C256" s="153"/>
      <c r="D256" s="153"/>
      <c r="E256" s="153"/>
      <c r="F256" s="153"/>
      <c r="G256" s="153"/>
      <c r="H256" s="153"/>
      <c r="I256" s="153"/>
    </row>
    <row r="257" spans="2:9" s="146" customFormat="1" ht="15.75" customHeight="1" x14ac:dyDescent="0.35">
      <c r="B257" s="153"/>
      <c r="C257" s="153"/>
      <c r="D257" s="153"/>
      <c r="E257" s="153"/>
      <c r="F257" s="153"/>
      <c r="G257" s="153"/>
      <c r="H257" s="153"/>
      <c r="I257" s="153"/>
    </row>
    <row r="258" spans="2:9" s="146" customFormat="1" ht="15.75" customHeight="1" x14ac:dyDescent="0.35">
      <c r="B258" s="153"/>
      <c r="C258" s="153"/>
      <c r="D258" s="153"/>
      <c r="E258" s="153"/>
      <c r="F258" s="153"/>
      <c r="G258" s="153"/>
      <c r="H258" s="153"/>
      <c r="I258" s="153"/>
    </row>
    <row r="259" spans="2:9" s="146" customFormat="1" ht="15.75" customHeight="1" x14ac:dyDescent="0.35">
      <c r="B259" s="153"/>
      <c r="C259" s="153"/>
      <c r="D259" s="153"/>
      <c r="E259" s="153"/>
      <c r="F259" s="153"/>
      <c r="G259" s="153"/>
      <c r="H259" s="153"/>
      <c r="I259" s="153"/>
    </row>
    <row r="260" spans="2:9" s="146" customFormat="1" ht="15.75" customHeight="1" x14ac:dyDescent="0.35">
      <c r="B260" s="153"/>
      <c r="C260" s="153"/>
      <c r="D260" s="153"/>
      <c r="E260" s="153"/>
      <c r="F260" s="153"/>
      <c r="G260" s="153"/>
      <c r="H260" s="153"/>
      <c r="I260" s="153"/>
    </row>
    <row r="261" spans="2:9" s="146" customFormat="1" ht="15.75" customHeight="1" x14ac:dyDescent="0.35">
      <c r="B261" s="153"/>
      <c r="C261" s="153"/>
      <c r="D261" s="153"/>
      <c r="E261" s="153"/>
      <c r="F261" s="153"/>
      <c r="G261" s="153"/>
      <c r="H261" s="153"/>
      <c r="I261" s="153"/>
    </row>
    <row r="262" spans="2:9" s="146" customFormat="1" ht="15.75" customHeight="1" x14ac:dyDescent="0.35">
      <c r="B262" s="153"/>
      <c r="C262" s="153"/>
      <c r="D262" s="153"/>
      <c r="E262" s="153"/>
      <c r="F262" s="153"/>
      <c r="G262" s="153"/>
      <c r="H262" s="153"/>
      <c r="I262" s="153"/>
    </row>
    <row r="263" spans="2:9" s="146" customFormat="1" ht="15.75" customHeight="1" x14ac:dyDescent="0.35">
      <c r="B263" s="153"/>
      <c r="C263" s="153"/>
      <c r="D263" s="153"/>
      <c r="E263" s="153"/>
      <c r="F263" s="153"/>
      <c r="G263" s="153"/>
      <c r="H263" s="153"/>
      <c r="I263" s="153"/>
    </row>
    <row r="264" spans="2:9" s="146" customFormat="1" ht="15.75" customHeight="1" x14ac:dyDescent="0.35">
      <c r="B264" s="153"/>
      <c r="C264" s="153"/>
      <c r="D264" s="153"/>
      <c r="E264" s="153"/>
      <c r="F264" s="153"/>
      <c r="G264" s="153"/>
      <c r="H264" s="153"/>
      <c r="I264" s="153"/>
    </row>
    <row r="265" spans="2:9" s="146" customFormat="1" ht="15.75" customHeight="1" x14ac:dyDescent="0.35">
      <c r="B265" s="153"/>
      <c r="C265" s="153"/>
      <c r="D265" s="153"/>
      <c r="E265" s="153"/>
      <c r="F265" s="153"/>
      <c r="G265" s="153"/>
      <c r="H265" s="153"/>
      <c r="I265" s="153"/>
    </row>
    <row r="266" spans="2:9" s="146" customFormat="1" ht="15.75" customHeight="1" x14ac:dyDescent="0.35">
      <c r="B266" s="153"/>
      <c r="C266" s="153"/>
      <c r="D266" s="153"/>
      <c r="E266" s="153"/>
      <c r="F266" s="153"/>
      <c r="G266" s="153"/>
      <c r="H266" s="153"/>
      <c r="I266" s="153"/>
    </row>
    <row r="267" spans="2:9" s="146" customFormat="1" ht="15.75" customHeight="1" x14ac:dyDescent="0.35">
      <c r="B267" s="153"/>
      <c r="C267" s="153"/>
      <c r="D267" s="153"/>
      <c r="E267" s="153"/>
      <c r="F267" s="153"/>
      <c r="G267" s="153"/>
      <c r="H267" s="153"/>
      <c r="I267" s="153"/>
    </row>
    <row r="268" spans="2:9" s="146" customFormat="1" ht="15.75" customHeight="1" x14ac:dyDescent="0.35">
      <c r="B268" s="153"/>
      <c r="C268" s="153"/>
      <c r="D268" s="153"/>
      <c r="E268" s="153"/>
      <c r="F268" s="153"/>
      <c r="G268" s="153"/>
      <c r="H268" s="153"/>
      <c r="I268" s="153"/>
    </row>
    <row r="269" spans="2:9" s="146" customFormat="1" ht="15.75" customHeight="1" x14ac:dyDescent="0.35">
      <c r="B269" s="153"/>
      <c r="C269" s="153"/>
      <c r="D269" s="153"/>
      <c r="E269" s="153"/>
      <c r="F269" s="153"/>
      <c r="G269" s="153"/>
      <c r="H269" s="153"/>
      <c r="I269" s="153"/>
    </row>
    <row r="270" spans="2:9" s="146" customFormat="1" ht="15.75" customHeight="1" x14ac:dyDescent="0.35">
      <c r="B270" s="153"/>
      <c r="C270" s="153"/>
      <c r="D270" s="153"/>
      <c r="E270" s="153"/>
      <c r="F270" s="153"/>
      <c r="G270" s="153"/>
      <c r="H270" s="153"/>
      <c r="I270" s="153"/>
    </row>
    <row r="271" spans="2:9" s="146" customFormat="1" ht="15.75" customHeight="1" x14ac:dyDescent="0.35">
      <c r="B271" s="153"/>
      <c r="C271" s="153"/>
      <c r="D271" s="153"/>
      <c r="E271" s="153"/>
      <c r="F271" s="153"/>
      <c r="G271" s="153"/>
      <c r="H271" s="153"/>
      <c r="I271" s="153"/>
    </row>
    <row r="272" spans="2:9" s="146" customFormat="1" ht="15.75" customHeight="1" x14ac:dyDescent="0.35">
      <c r="B272" s="153"/>
      <c r="C272" s="153"/>
      <c r="D272" s="153"/>
      <c r="E272" s="153"/>
      <c r="F272" s="153"/>
      <c r="G272" s="153"/>
      <c r="H272" s="153"/>
      <c r="I272" s="153"/>
    </row>
    <row r="273" spans="2:9" s="146" customFormat="1" ht="15.75" customHeight="1" x14ac:dyDescent="0.35">
      <c r="B273" s="153"/>
      <c r="C273" s="153"/>
      <c r="D273" s="153"/>
      <c r="E273" s="153"/>
      <c r="F273" s="153"/>
      <c r="G273" s="153"/>
      <c r="H273" s="153"/>
      <c r="I273" s="153"/>
    </row>
    <row r="274" spans="2:9" s="146" customFormat="1" ht="15.75" customHeight="1" x14ac:dyDescent="0.35">
      <c r="B274" s="153"/>
      <c r="C274" s="153"/>
      <c r="D274" s="153"/>
      <c r="E274" s="153"/>
      <c r="F274" s="153"/>
      <c r="G274" s="153"/>
      <c r="H274" s="153"/>
      <c r="I274" s="153"/>
    </row>
    <row r="275" spans="2:9" s="146" customFormat="1" ht="15.75" customHeight="1" x14ac:dyDescent="0.35">
      <c r="B275" s="153"/>
      <c r="C275" s="153"/>
      <c r="D275" s="153"/>
      <c r="E275" s="153"/>
      <c r="F275" s="153"/>
      <c r="G275" s="153"/>
      <c r="H275" s="153"/>
      <c r="I275" s="153"/>
    </row>
    <row r="276" spans="2:9" s="146" customFormat="1" ht="15.75" customHeight="1" x14ac:dyDescent="0.35">
      <c r="B276" s="153"/>
      <c r="C276" s="153"/>
      <c r="D276" s="153"/>
      <c r="E276" s="153"/>
      <c r="F276" s="153"/>
      <c r="G276" s="153"/>
      <c r="H276" s="153"/>
      <c r="I276" s="153"/>
    </row>
    <row r="277" spans="2:9" s="146" customFormat="1" ht="15.75" customHeight="1" x14ac:dyDescent="0.35">
      <c r="B277" s="153"/>
      <c r="C277" s="153"/>
      <c r="D277" s="153"/>
      <c r="E277" s="153"/>
      <c r="F277" s="153"/>
      <c r="G277" s="153"/>
      <c r="H277" s="153"/>
      <c r="I277" s="153"/>
    </row>
    <row r="278" spans="2:9" s="146" customFormat="1" ht="15.75" customHeight="1" x14ac:dyDescent="0.35">
      <c r="B278" s="153"/>
      <c r="C278" s="153"/>
      <c r="D278" s="153"/>
      <c r="E278" s="153"/>
      <c r="F278" s="153"/>
      <c r="G278" s="153"/>
      <c r="H278" s="153"/>
      <c r="I278" s="153"/>
    </row>
    <row r="279" spans="2:9" s="146" customFormat="1" ht="15.75" customHeight="1" x14ac:dyDescent="0.35">
      <c r="B279" s="153"/>
      <c r="C279" s="153"/>
      <c r="D279" s="153"/>
      <c r="E279" s="153"/>
      <c r="F279" s="153"/>
      <c r="G279" s="153"/>
      <c r="H279" s="153"/>
      <c r="I279" s="153"/>
    </row>
    <row r="280" spans="2:9" s="146" customFormat="1" ht="15.75" customHeight="1" x14ac:dyDescent="0.35">
      <c r="B280" s="153"/>
      <c r="C280" s="153"/>
      <c r="D280" s="153"/>
      <c r="E280" s="153"/>
      <c r="F280" s="153"/>
      <c r="G280" s="153"/>
      <c r="H280" s="153"/>
      <c r="I280" s="153"/>
    </row>
    <row r="281" spans="2:9" s="146" customFormat="1" ht="15.75" customHeight="1" x14ac:dyDescent="0.35">
      <c r="B281" s="153"/>
      <c r="C281" s="153"/>
      <c r="D281" s="153"/>
      <c r="E281" s="153"/>
      <c r="F281" s="153"/>
      <c r="G281" s="153"/>
      <c r="H281" s="153"/>
      <c r="I281" s="153"/>
    </row>
    <row r="282" spans="2:9" s="146" customFormat="1" ht="15.75" customHeight="1" x14ac:dyDescent="0.35">
      <c r="B282" s="153"/>
      <c r="C282" s="153"/>
      <c r="D282" s="153"/>
      <c r="E282" s="153"/>
      <c r="F282" s="153"/>
      <c r="G282" s="153"/>
      <c r="H282" s="153"/>
      <c r="I282" s="153"/>
    </row>
    <row r="283" spans="2:9" s="146" customFormat="1" ht="15.75" customHeight="1" x14ac:dyDescent="0.35">
      <c r="B283" s="153"/>
      <c r="C283" s="153"/>
      <c r="D283" s="153"/>
      <c r="E283" s="153"/>
      <c r="F283" s="153"/>
      <c r="G283" s="153"/>
      <c r="H283" s="153"/>
      <c r="I283" s="153"/>
    </row>
    <row r="284" spans="2:9" s="146" customFormat="1" ht="15.75" customHeight="1" x14ac:dyDescent="0.35">
      <c r="B284" s="153"/>
      <c r="C284" s="153"/>
      <c r="D284" s="153"/>
      <c r="E284" s="153"/>
      <c r="F284" s="153"/>
      <c r="G284" s="153"/>
      <c r="H284" s="153"/>
      <c r="I284" s="153"/>
    </row>
    <row r="285" spans="2:9" s="146" customFormat="1" ht="15.75" customHeight="1" x14ac:dyDescent="0.35">
      <c r="B285" s="153"/>
      <c r="C285" s="153"/>
      <c r="D285" s="153"/>
      <c r="E285" s="153"/>
      <c r="F285" s="153"/>
      <c r="G285" s="153"/>
      <c r="H285" s="153"/>
      <c r="I285" s="153"/>
    </row>
    <row r="286" spans="2:9" s="146" customFormat="1" ht="15.75" customHeight="1" x14ac:dyDescent="0.35">
      <c r="B286" s="153"/>
      <c r="C286" s="153"/>
      <c r="D286" s="153"/>
      <c r="E286" s="153"/>
      <c r="F286" s="153"/>
      <c r="G286" s="153"/>
      <c r="H286" s="153"/>
      <c r="I286" s="153"/>
    </row>
    <row r="287" spans="2:9" s="146" customFormat="1" ht="15.75" customHeight="1" x14ac:dyDescent="0.35">
      <c r="B287" s="153"/>
      <c r="C287" s="153"/>
      <c r="D287" s="153"/>
      <c r="E287" s="153"/>
      <c r="F287" s="153"/>
      <c r="G287" s="153"/>
      <c r="H287" s="153"/>
      <c r="I287" s="153"/>
    </row>
    <row r="288" spans="2:9" s="146" customFormat="1" ht="15.75" customHeight="1" x14ac:dyDescent="0.35">
      <c r="B288" s="153"/>
      <c r="C288" s="153"/>
      <c r="D288" s="153"/>
      <c r="E288" s="153"/>
      <c r="F288" s="153"/>
      <c r="G288" s="153"/>
      <c r="H288" s="153"/>
      <c r="I288" s="153"/>
    </row>
    <row r="289" spans="2:9" s="146" customFormat="1" ht="15.75" customHeight="1" x14ac:dyDescent="0.35">
      <c r="B289" s="153"/>
      <c r="C289" s="153"/>
      <c r="D289" s="153"/>
      <c r="E289" s="153"/>
      <c r="F289" s="153"/>
      <c r="G289" s="153"/>
      <c r="H289" s="153"/>
      <c r="I289" s="153"/>
    </row>
    <row r="290" spans="2:9" s="146" customFormat="1" ht="15.75" customHeight="1" x14ac:dyDescent="0.35">
      <c r="B290" s="153"/>
      <c r="C290" s="153"/>
      <c r="D290" s="153"/>
      <c r="E290" s="153"/>
      <c r="F290" s="153"/>
      <c r="G290" s="153"/>
      <c r="H290" s="153"/>
      <c r="I290" s="153"/>
    </row>
    <row r="291" spans="2:9" s="146" customFormat="1" ht="15.75" customHeight="1" x14ac:dyDescent="0.35">
      <c r="B291" s="153"/>
      <c r="C291" s="153"/>
      <c r="D291" s="153"/>
      <c r="E291" s="153"/>
      <c r="F291" s="153"/>
      <c r="G291" s="153"/>
      <c r="H291" s="153"/>
      <c r="I291" s="153"/>
    </row>
    <row r="292" spans="2:9" s="146" customFormat="1" ht="15.75" customHeight="1" x14ac:dyDescent="0.35">
      <c r="B292" s="153"/>
      <c r="C292" s="153"/>
      <c r="D292" s="153"/>
      <c r="E292" s="153"/>
      <c r="F292" s="153"/>
      <c r="G292" s="153"/>
      <c r="H292" s="153"/>
      <c r="I292" s="153"/>
    </row>
    <row r="293" spans="2:9" s="146" customFormat="1" ht="15.75" customHeight="1" x14ac:dyDescent="0.35">
      <c r="B293" s="153"/>
      <c r="C293" s="153"/>
      <c r="D293" s="153"/>
      <c r="E293" s="153"/>
      <c r="F293" s="153"/>
      <c r="G293" s="153"/>
      <c r="H293" s="153"/>
      <c r="I293" s="153"/>
    </row>
    <row r="294" spans="2:9" s="146" customFormat="1" ht="15.75" customHeight="1" x14ac:dyDescent="0.35">
      <c r="B294" s="153"/>
      <c r="C294" s="153"/>
      <c r="D294" s="153"/>
      <c r="E294" s="153"/>
      <c r="F294" s="153"/>
      <c r="G294" s="153"/>
      <c r="H294" s="153"/>
      <c r="I294" s="153"/>
    </row>
    <row r="295" spans="2:9" s="146" customFormat="1" ht="15.75" customHeight="1" x14ac:dyDescent="0.35">
      <c r="B295" s="153"/>
      <c r="C295" s="153"/>
      <c r="D295" s="153"/>
      <c r="E295" s="153"/>
      <c r="F295" s="153"/>
      <c r="G295" s="153"/>
      <c r="H295" s="153"/>
      <c r="I295" s="153"/>
    </row>
    <row r="296" spans="2:9" s="146" customFormat="1" ht="15.75" customHeight="1" x14ac:dyDescent="0.35">
      <c r="B296" s="153"/>
      <c r="C296" s="153"/>
      <c r="D296" s="153"/>
      <c r="E296" s="153"/>
      <c r="F296" s="153"/>
      <c r="G296" s="153"/>
      <c r="H296" s="153"/>
      <c r="I296" s="153"/>
    </row>
    <row r="297" spans="2:9" s="146" customFormat="1" ht="15.75" customHeight="1" x14ac:dyDescent="0.35">
      <c r="B297" s="153"/>
      <c r="C297" s="153"/>
      <c r="D297" s="153"/>
      <c r="E297" s="153"/>
      <c r="F297" s="153"/>
      <c r="G297" s="153"/>
      <c r="H297" s="153"/>
      <c r="I297" s="153"/>
    </row>
    <row r="298" spans="2:9" s="146" customFormat="1" ht="15.75" customHeight="1" x14ac:dyDescent="0.35">
      <c r="B298" s="153"/>
      <c r="C298" s="153"/>
      <c r="D298" s="153"/>
      <c r="E298" s="153"/>
      <c r="F298" s="153"/>
      <c r="G298" s="153"/>
      <c r="H298" s="153"/>
      <c r="I298" s="153"/>
    </row>
    <row r="299" spans="2:9" s="146" customFormat="1" ht="15.75" customHeight="1" x14ac:dyDescent="0.35">
      <c r="B299" s="153"/>
      <c r="C299" s="153"/>
      <c r="D299" s="153"/>
      <c r="E299" s="153"/>
      <c r="F299" s="153"/>
      <c r="G299" s="153"/>
      <c r="H299" s="153"/>
      <c r="I299" s="153"/>
    </row>
    <row r="300" spans="2:9" s="146" customFormat="1" ht="15.75" customHeight="1" x14ac:dyDescent="0.35">
      <c r="B300" s="153"/>
      <c r="C300" s="153"/>
      <c r="D300" s="153"/>
      <c r="E300" s="153"/>
      <c r="F300" s="153"/>
      <c r="G300" s="153"/>
      <c r="H300" s="153"/>
      <c r="I300" s="153"/>
    </row>
    <row r="301" spans="2:9" s="146" customFormat="1" ht="15.75" customHeight="1" x14ac:dyDescent="0.35">
      <c r="B301" s="153"/>
      <c r="C301" s="153"/>
      <c r="D301" s="153"/>
      <c r="E301" s="153"/>
      <c r="F301" s="153"/>
      <c r="G301" s="153"/>
      <c r="H301" s="153"/>
      <c r="I301" s="153"/>
    </row>
    <row r="302" spans="2:9" s="146" customFormat="1" ht="15.75" customHeight="1" x14ac:dyDescent="0.35">
      <c r="B302" s="153"/>
      <c r="C302" s="153"/>
      <c r="D302" s="153"/>
      <c r="E302" s="153"/>
      <c r="F302" s="153"/>
      <c r="G302" s="153"/>
      <c r="H302" s="153"/>
      <c r="I302" s="153"/>
    </row>
    <row r="303" spans="2:9" s="146" customFormat="1" ht="15.75" customHeight="1" x14ac:dyDescent="0.35">
      <c r="B303" s="153"/>
      <c r="C303" s="153"/>
      <c r="D303" s="153"/>
      <c r="E303" s="153"/>
      <c r="F303" s="153"/>
      <c r="G303" s="153"/>
      <c r="H303" s="153"/>
      <c r="I303" s="153"/>
    </row>
    <row r="304" spans="2:9" s="146" customFormat="1" ht="15.75" customHeight="1" x14ac:dyDescent="0.35">
      <c r="B304" s="153"/>
      <c r="C304" s="153"/>
      <c r="D304" s="153"/>
      <c r="E304" s="153"/>
      <c r="F304" s="153"/>
      <c r="G304" s="153"/>
      <c r="H304" s="153"/>
      <c r="I304" s="153"/>
    </row>
    <row r="305" spans="2:9" s="146" customFormat="1" ht="15.75" customHeight="1" x14ac:dyDescent="0.35">
      <c r="B305" s="153"/>
      <c r="C305" s="153"/>
      <c r="D305" s="153"/>
      <c r="E305" s="153"/>
      <c r="F305" s="153"/>
      <c r="G305" s="153"/>
      <c r="H305" s="153"/>
      <c r="I305" s="153"/>
    </row>
    <row r="306" spans="2:9" s="146" customFormat="1" ht="15.75" customHeight="1" x14ac:dyDescent="0.35">
      <c r="B306" s="153"/>
      <c r="C306" s="153"/>
      <c r="D306" s="153"/>
      <c r="E306" s="153"/>
      <c r="F306" s="153"/>
      <c r="G306" s="153"/>
      <c r="H306" s="153"/>
      <c r="I306" s="153"/>
    </row>
    <row r="307" spans="2:9" s="146" customFormat="1" ht="15.75" customHeight="1" x14ac:dyDescent="0.35">
      <c r="B307" s="153"/>
      <c r="C307" s="153"/>
      <c r="D307" s="153"/>
      <c r="E307" s="153"/>
      <c r="F307" s="153"/>
      <c r="G307" s="153"/>
      <c r="H307" s="153"/>
      <c r="I307" s="153"/>
    </row>
    <row r="308" spans="2:9" s="146" customFormat="1" ht="15.75" customHeight="1" x14ac:dyDescent="0.35">
      <c r="B308" s="153"/>
      <c r="C308" s="153"/>
      <c r="D308" s="153"/>
      <c r="E308" s="153"/>
      <c r="F308" s="153"/>
      <c r="G308" s="153"/>
      <c r="H308" s="153"/>
      <c r="I308" s="153"/>
    </row>
    <row r="309" spans="2:9" s="146" customFormat="1" ht="15.75" customHeight="1" x14ac:dyDescent="0.35">
      <c r="B309" s="153"/>
      <c r="C309" s="153"/>
      <c r="D309" s="153"/>
      <c r="E309" s="153"/>
      <c r="F309" s="153"/>
      <c r="G309" s="153"/>
      <c r="H309" s="153"/>
      <c r="I309" s="153"/>
    </row>
    <row r="310" spans="2:9" s="146" customFormat="1" ht="15.75" customHeight="1" x14ac:dyDescent="0.35">
      <c r="B310" s="153"/>
      <c r="C310" s="153"/>
      <c r="D310" s="153"/>
      <c r="E310" s="153"/>
      <c r="F310" s="153"/>
      <c r="G310" s="153"/>
      <c r="H310" s="153"/>
      <c r="I310" s="153"/>
    </row>
    <row r="311" spans="2:9" s="146" customFormat="1" ht="15.75" customHeight="1" x14ac:dyDescent="0.35">
      <c r="B311" s="153"/>
      <c r="C311" s="153"/>
      <c r="D311" s="153"/>
      <c r="E311" s="153"/>
      <c r="F311" s="153"/>
      <c r="G311" s="153"/>
      <c r="H311" s="153"/>
      <c r="I311" s="153"/>
    </row>
    <row r="312" spans="2:9" s="146" customFormat="1" ht="15.75" customHeight="1" x14ac:dyDescent="0.35">
      <c r="B312" s="153"/>
      <c r="C312" s="153"/>
      <c r="D312" s="153"/>
      <c r="E312" s="153"/>
      <c r="F312" s="153"/>
      <c r="G312" s="153"/>
      <c r="H312" s="153"/>
      <c r="I312" s="153"/>
    </row>
    <row r="313" spans="2:9" s="146" customFormat="1" ht="15.75" customHeight="1" x14ac:dyDescent="0.35">
      <c r="B313" s="153"/>
      <c r="C313" s="153"/>
      <c r="D313" s="153"/>
      <c r="E313" s="153"/>
      <c r="F313" s="153"/>
      <c r="G313" s="153"/>
      <c r="H313" s="153"/>
      <c r="I313" s="153"/>
    </row>
    <row r="314" spans="2:9" s="146" customFormat="1" ht="15.75" customHeight="1" x14ac:dyDescent="0.35">
      <c r="B314" s="153"/>
      <c r="C314" s="153"/>
      <c r="D314" s="153"/>
      <c r="E314" s="153"/>
      <c r="F314" s="153"/>
      <c r="G314" s="153"/>
      <c r="H314" s="153"/>
      <c r="I314" s="153"/>
    </row>
    <row r="315" spans="2:9" s="146" customFormat="1" ht="15.75" customHeight="1" x14ac:dyDescent="0.35">
      <c r="B315" s="153"/>
      <c r="C315" s="153"/>
      <c r="D315" s="153"/>
      <c r="E315" s="153"/>
      <c r="F315" s="153"/>
      <c r="G315" s="153"/>
      <c r="H315" s="153"/>
      <c r="I315" s="153"/>
    </row>
    <row r="316" spans="2:9" s="146" customFormat="1" ht="15.75" customHeight="1" x14ac:dyDescent="0.35">
      <c r="B316" s="153"/>
      <c r="C316" s="153"/>
      <c r="D316" s="153"/>
      <c r="E316" s="153"/>
      <c r="F316" s="153"/>
      <c r="G316" s="153"/>
      <c r="H316" s="153"/>
      <c r="I316" s="153"/>
    </row>
    <row r="317" spans="2:9" s="146" customFormat="1" ht="15.75" customHeight="1" x14ac:dyDescent="0.35">
      <c r="B317" s="153"/>
      <c r="C317" s="153"/>
      <c r="D317" s="153"/>
      <c r="E317" s="153"/>
      <c r="F317" s="153"/>
      <c r="G317" s="153"/>
      <c r="H317" s="153"/>
      <c r="I317" s="153"/>
    </row>
    <row r="318" spans="2:9" s="146" customFormat="1" ht="15.75" customHeight="1" x14ac:dyDescent="0.35">
      <c r="B318" s="153"/>
      <c r="C318" s="153"/>
      <c r="D318" s="153"/>
      <c r="E318" s="153"/>
      <c r="F318" s="153"/>
      <c r="G318" s="153"/>
      <c r="H318" s="153"/>
      <c r="I318" s="153"/>
    </row>
    <row r="319" spans="2:9" s="146" customFormat="1" ht="15.75" customHeight="1" x14ac:dyDescent="0.35">
      <c r="B319" s="153"/>
      <c r="C319" s="153"/>
      <c r="D319" s="153"/>
      <c r="E319" s="153"/>
      <c r="F319" s="153"/>
      <c r="G319" s="153"/>
      <c r="H319" s="153"/>
      <c r="I319" s="153"/>
    </row>
    <row r="320" spans="2:9" s="146" customFormat="1" ht="15.75" customHeight="1" x14ac:dyDescent="0.35">
      <c r="B320" s="153"/>
      <c r="C320" s="153"/>
      <c r="D320" s="153"/>
      <c r="E320" s="153"/>
      <c r="F320" s="153"/>
      <c r="G320" s="153"/>
      <c r="H320" s="153"/>
      <c r="I320" s="153"/>
    </row>
    <row r="321" spans="2:9" s="146" customFormat="1" ht="15.75" customHeight="1" x14ac:dyDescent="0.35">
      <c r="B321" s="153"/>
      <c r="C321" s="153"/>
      <c r="D321" s="153"/>
      <c r="E321" s="153"/>
      <c r="F321" s="153"/>
      <c r="G321" s="153"/>
      <c r="H321" s="153"/>
      <c r="I321" s="153"/>
    </row>
    <row r="322" spans="2:9" s="146" customFormat="1" ht="15.75" customHeight="1" x14ac:dyDescent="0.35">
      <c r="B322" s="153"/>
      <c r="C322" s="153"/>
      <c r="D322" s="153"/>
      <c r="E322" s="153"/>
      <c r="F322" s="153"/>
      <c r="G322" s="153"/>
      <c r="H322" s="153"/>
      <c r="I322" s="153"/>
    </row>
    <row r="323" spans="2:9" s="146" customFormat="1" ht="15.75" customHeight="1" x14ac:dyDescent="0.35">
      <c r="B323" s="153"/>
      <c r="C323" s="153"/>
      <c r="D323" s="153"/>
      <c r="E323" s="153"/>
      <c r="F323" s="153"/>
      <c r="G323" s="153"/>
      <c r="H323" s="153"/>
      <c r="I323" s="153"/>
    </row>
    <row r="324" spans="2:9" s="146" customFormat="1" ht="15.75" customHeight="1" x14ac:dyDescent="0.35">
      <c r="B324" s="153"/>
      <c r="C324" s="153"/>
      <c r="D324" s="153"/>
      <c r="E324" s="153"/>
      <c r="F324" s="153"/>
      <c r="G324" s="153"/>
      <c r="H324" s="153"/>
      <c r="I324" s="153"/>
    </row>
    <row r="325" spans="2:9" s="146" customFormat="1" ht="15.75" customHeight="1" x14ac:dyDescent="0.35">
      <c r="B325" s="153"/>
      <c r="C325" s="153"/>
      <c r="D325" s="153"/>
      <c r="E325" s="153"/>
      <c r="F325" s="153"/>
      <c r="G325" s="153"/>
      <c r="H325" s="153"/>
      <c r="I325" s="153"/>
    </row>
    <row r="326" spans="2:9" s="146" customFormat="1" ht="15.75" customHeight="1" x14ac:dyDescent="0.35">
      <c r="B326" s="153"/>
      <c r="C326" s="153"/>
      <c r="D326" s="153"/>
      <c r="E326" s="153"/>
      <c r="F326" s="153"/>
      <c r="G326" s="153"/>
      <c r="H326" s="153"/>
      <c r="I326" s="153"/>
    </row>
    <row r="327" spans="2:9" s="146" customFormat="1" ht="15.75" customHeight="1" x14ac:dyDescent="0.35">
      <c r="B327" s="153"/>
      <c r="C327" s="153"/>
      <c r="D327" s="153"/>
      <c r="E327" s="153"/>
      <c r="F327" s="153"/>
      <c r="G327" s="153"/>
      <c r="H327" s="153"/>
      <c r="I327" s="153"/>
    </row>
    <row r="328" spans="2:9" s="146" customFormat="1" ht="15.75" customHeight="1" x14ac:dyDescent="0.35">
      <c r="B328" s="153"/>
      <c r="C328" s="153"/>
      <c r="D328" s="153"/>
      <c r="E328" s="153"/>
      <c r="F328" s="153"/>
      <c r="G328" s="153"/>
      <c r="H328" s="153"/>
      <c r="I328" s="153"/>
    </row>
    <row r="329" spans="2:9" s="146" customFormat="1" ht="15.75" customHeight="1" x14ac:dyDescent="0.35">
      <c r="B329" s="153"/>
      <c r="C329" s="153"/>
      <c r="D329" s="153"/>
      <c r="E329" s="153"/>
      <c r="F329" s="153"/>
      <c r="G329" s="153"/>
      <c r="H329" s="153"/>
      <c r="I329" s="153"/>
    </row>
    <row r="330" spans="2:9" s="146" customFormat="1" ht="15.75" customHeight="1" x14ac:dyDescent="0.35">
      <c r="B330" s="153"/>
      <c r="C330" s="153"/>
      <c r="D330" s="153"/>
      <c r="E330" s="153"/>
      <c r="F330" s="153"/>
      <c r="G330" s="153"/>
      <c r="H330" s="153"/>
      <c r="I330" s="153"/>
    </row>
    <row r="331" spans="2:9" s="146" customFormat="1" ht="15.75" customHeight="1" x14ac:dyDescent="0.35">
      <c r="B331" s="153"/>
      <c r="C331" s="153"/>
      <c r="D331" s="153"/>
      <c r="E331" s="153"/>
      <c r="F331" s="153"/>
      <c r="G331" s="153"/>
      <c r="H331" s="153"/>
      <c r="I331" s="153"/>
    </row>
    <row r="332" spans="2:9" s="146" customFormat="1" ht="15.75" customHeight="1" x14ac:dyDescent="0.35">
      <c r="B332" s="153"/>
      <c r="C332" s="153"/>
      <c r="D332" s="153"/>
      <c r="E332" s="153"/>
      <c r="F332" s="153"/>
      <c r="G332" s="153"/>
      <c r="H332" s="153"/>
      <c r="I332" s="153"/>
    </row>
    <row r="333" spans="2:9" s="146" customFormat="1" ht="15.75" customHeight="1" x14ac:dyDescent="0.35">
      <c r="B333" s="153"/>
      <c r="C333" s="153"/>
      <c r="D333" s="153"/>
      <c r="E333" s="153"/>
      <c r="F333" s="153"/>
      <c r="G333" s="153"/>
      <c r="H333" s="153"/>
      <c r="I333" s="153"/>
    </row>
    <row r="334" spans="2:9" s="146" customFormat="1" ht="15.75" customHeight="1" x14ac:dyDescent="0.35">
      <c r="B334" s="153"/>
      <c r="C334" s="153"/>
      <c r="D334" s="153"/>
      <c r="E334" s="153"/>
      <c r="F334" s="153"/>
      <c r="G334" s="153"/>
      <c r="H334" s="153"/>
      <c r="I334" s="153"/>
    </row>
    <row r="335" spans="2:9" s="146" customFormat="1" ht="15.75" customHeight="1" x14ac:dyDescent="0.35">
      <c r="B335" s="153"/>
      <c r="C335" s="153"/>
      <c r="D335" s="153"/>
      <c r="E335" s="153"/>
      <c r="F335" s="153"/>
      <c r="G335" s="153"/>
      <c r="H335" s="153"/>
      <c r="I335" s="153"/>
    </row>
    <row r="336" spans="2:9" s="146" customFormat="1" ht="15.75" customHeight="1" x14ac:dyDescent="0.35">
      <c r="B336" s="153"/>
      <c r="C336" s="153"/>
      <c r="D336" s="153"/>
      <c r="E336" s="153"/>
      <c r="F336" s="153"/>
      <c r="G336" s="153"/>
      <c r="H336" s="153"/>
      <c r="I336" s="153"/>
    </row>
    <row r="337" spans="2:9" s="146" customFormat="1" ht="15.75" customHeight="1" x14ac:dyDescent="0.35">
      <c r="B337" s="153"/>
      <c r="C337" s="153"/>
      <c r="D337" s="153"/>
      <c r="E337" s="153"/>
      <c r="F337" s="153"/>
      <c r="G337" s="153"/>
      <c r="H337" s="153"/>
      <c r="I337" s="153"/>
    </row>
    <row r="338" spans="2:9" s="146" customFormat="1" ht="15.75" customHeight="1" x14ac:dyDescent="0.35">
      <c r="B338" s="153"/>
      <c r="C338" s="153"/>
      <c r="D338" s="153"/>
      <c r="E338" s="153"/>
      <c r="F338" s="153"/>
      <c r="G338" s="153"/>
      <c r="H338" s="153"/>
      <c r="I338" s="153"/>
    </row>
    <row r="339" spans="2:9" s="146" customFormat="1" ht="15.75" customHeight="1" x14ac:dyDescent="0.35">
      <c r="B339" s="153"/>
      <c r="C339" s="153"/>
      <c r="D339" s="153"/>
      <c r="E339" s="153"/>
      <c r="F339" s="153"/>
      <c r="G339" s="153"/>
      <c r="H339" s="153"/>
      <c r="I339" s="153"/>
    </row>
    <row r="340" spans="2:9" s="146" customFormat="1" ht="15.75" customHeight="1" x14ac:dyDescent="0.35">
      <c r="B340" s="153"/>
      <c r="C340" s="153"/>
      <c r="D340" s="153"/>
      <c r="E340" s="153"/>
      <c r="F340" s="153"/>
      <c r="G340" s="153"/>
      <c r="H340" s="153"/>
      <c r="I340" s="153"/>
    </row>
    <row r="341" spans="2:9" s="146" customFormat="1" ht="15.75" customHeight="1" x14ac:dyDescent="0.35">
      <c r="B341" s="153"/>
      <c r="C341" s="153"/>
      <c r="D341" s="153"/>
      <c r="E341" s="153"/>
      <c r="F341" s="153"/>
      <c r="G341" s="153"/>
      <c r="H341" s="153"/>
      <c r="I341" s="153"/>
    </row>
    <row r="342" spans="2:9" s="146" customFormat="1" ht="15.75" customHeight="1" x14ac:dyDescent="0.35">
      <c r="B342" s="153"/>
      <c r="C342" s="153"/>
      <c r="D342" s="153"/>
      <c r="E342" s="153"/>
      <c r="F342" s="153"/>
      <c r="G342" s="153"/>
      <c r="H342" s="153"/>
      <c r="I342" s="153"/>
    </row>
    <row r="343" spans="2:9" s="146" customFormat="1" ht="15.75" customHeight="1" x14ac:dyDescent="0.35">
      <c r="B343" s="153"/>
      <c r="C343" s="153"/>
      <c r="D343" s="153"/>
      <c r="E343" s="153"/>
      <c r="F343" s="153"/>
      <c r="G343" s="153"/>
      <c r="H343" s="153"/>
      <c r="I343" s="153"/>
    </row>
    <row r="344" spans="2:9" s="146" customFormat="1" ht="15.75" customHeight="1" x14ac:dyDescent="0.35">
      <c r="B344" s="153"/>
      <c r="C344" s="153"/>
      <c r="D344" s="153"/>
      <c r="E344" s="153"/>
      <c r="F344" s="153"/>
      <c r="G344" s="153"/>
      <c r="H344" s="153"/>
      <c r="I344" s="153"/>
    </row>
    <row r="345" spans="2:9" s="146" customFormat="1" ht="15.75" customHeight="1" x14ac:dyDescent="0.35">
      <c r="B345" s="153"/>
      <c r="C345" s="153"/>
      <c r="D345" s="153"/>
      <c r="E345" s="153"/>
      <c r="F345" s="153"/>
      <c r="G345" s="153"/>
      <c r="H345" s="153"/>
      <c r="I345" s="153"/>
    </row>
    <row r="346" spans="2:9" s="146" customFormat="1" ht="15.75" customHeight="1" x14ac:dyDescent="0.35">
      <c r="B346" s="153"/>
      <c r="C346" s="153"/>
      <c r="D346" s="153"/>
      <c r="E346" s="153"/>
      <c r="F346" s="153"/>
      <c r="G346" s="153"/>
      <c r="H346" s="153"/>
      <c r="I346" s="153"/>
    </row>
    <row r="347" spans="2:9" s="146" customFormat="1" ht="15.75" customHeight="1" x14ac:dyDescent="0.35">
      <c r="B347" s="153"/>
      <c r="C347" s="153"/>
      <c r="D347" s="153"/>
      <c r="E347" s="153"/>
      <c r="F347" s="153"/>
      <c r="G347" s="153"/>
      <c r="H347" s="153"/>
      <c r="I347" s="153"/>
    </row>
    <row r="348" spans="2:9" s="146" customFormat="1" ht="15.75" customHeight="1" x14ac:dyDescent="0.35">
      <c r="B348" s="153"/>
      <c r="C348" s="153"/>
      <c r="D348" s="153"/>
      <c r="E348" s="153"/>
      <c r="F348" s="153"/>
      <c r="G348" s="153"/>
      <c r="H348" s="153"/>
      <c r="I348" s="153"/>
    </row>
    <row r="349" spans="2:9" s="146" customFormat="1" ht="15.75" customHeight="1" x14ac:dyDescent="0.35">
      <c r="B349" s="153"/>
      <c r="C349" s="153"/>
      <c r="D349" s="153"/>
      <c r="E349" s="153"/>
      <c r="F349" s="153"/>
      <c r="G349" s="153"/>
      <c r="H349" s="153"/>
      <c r="I349" s="153"/>
    </row>
    <row r="350" spans="2:9" s="146" customFormat="1" ht="15.75" customHeight="1" x14ac:dyDescent="0.35">
      <c r="B350" s="153"/>
      <c r="C350" s="153"/>
      <c r="D350" s="153"/>
      <c r="E350" s="153"/>
      <c r="F350" s="153"/>
      <c r="G350" s="153"/>
      <c r="H350" s="153"/>
      <c r="I350" s="153"/>
    </row>
    <row r="351" spans="2:9" s="146" customFormat="1" ht="15.75" customHeight="1" x14ac:dyDescent="0.35">
      <c r="B351" s="153"/>
      <c r="C351" s="153"/>
      <c r="D351" s="153"/>
      <c r="E351" s="153"/>
      <c r="F351" s="153"/>
      <c r="G351" s="153"/>
      <c r="H351" s="153"/>
      <c r="I351" s="153"/>
    </row>
    <row r="352" spans="2:9" s="146" customFormat="1" ht="15.75" customHeight="1" x14ac:dyDescent="0.35">
      <c r="B352" s="153"/>
      <c r="C352" s="153"/>
      <c r="D352" s="153"/>
      <c r="E352" s="153"/>
      <c r="F352" s="153"/>
      <c r="G352" s="153"/>
      <c r="H352" s="153"/>
      <c r="I352" s="153"/>
    </row>
    <row r="353" spans="2:9" s="146" customFormat="1" ht="15.75" customHeight="1" x14ac:dyDescent="0.35">
      <c r="B353" s="153"/>
      <c r="C353" s="153"/>
      <c r="D353" s="153"/>
      <c r="E353" s="153"/>
      <c r="F353" s="153"/>
      <c r="G353" s="153"/>
      <c r="H353" s="153"/>
      <c r="I353" s="153"/>
    </row>
    <row r="354" spans="2:9" s="146" customFormat="1" ht="15.75" customHeight="1" x14ac:dyDescent="0.35">
      <c r="B354" s="153"/>
      <c r="C354" s="153"/>
      <c r="D354" s="153"/>
      <c r="E354" s="153"/>
      <c r="F354" s="153"/>
      <c r="G354" s="153"/>
      <c r="H354" s="153"/>
      <c r="I354" s="153"/>
    </row>
    <row r="355" spans="2:9" s="146" customFormat="1" ht="15.75" customHeight="1" x14ac:dyDescent="0.35">
      <c r="B355" s="153"/>
      <c r="C355" s="153"/>
      <c r="D355" s="153"/>
      <c r="E355" s="153"/>
      <c r="F355" s="153"/>
      <c r="G355" s="153"/>
      <c r="H355" s="153"/>
      <c r="I355" s="153"/>
    </row>
    <row r="356" spans="2:9" s="146" customFormat="1" ht="15.75" customHeight="1" x14ac:dyDescent="0.35">
      <c r="B356" s="153"/>
      <c r="C356" s="153"/>
      <c r="D356" s="153"/>
      <c r="E356" s="153"/>
      <c r="F356" s="153"/>
      <c r="G356" s="153"/>
      <c r="H356" s="153"/>
      <c r="I356" s="153"/>
    </row>
    <row r="357" spans="2:9" s="146" customFormat="1" ht="15.75" customHeight="1" x14ac:dyDescent="0.35">
      <c r="B357" s="153"/>
      <c r="C357" s="153"/>
      <c r="D357" s="153"/>
      <c r="E357" s="153"/>
      <c r="F357" s="153"/>
      <c r="G357" s="153"/>
      <c r="H357" s="153"/>
      <c r="I357" s="153"/>
    </row>
    <row r="358" spans="2:9" s="146" customFormat="1" ht="15.75" customHeight="1" x14ac:dyDescent="0.35">
      <c r="B358" s="153"/>
      <c r="C358" s="153"/>
      <c r="D358" s="153"/>
      <c r="E358" s="153"/>
      <c r="F358" s="153"/>
      <c r="G358" s="153"/>
      <c r="H358" s="153"/>
      <c r="I358" s="153"/>
    </row>
    <row r="359" spans="2:9" s="146" customFormat="1" ht="15.75" customHeight="1" x14ac:dyDescent="0.35">
      <c r="B359" s="153"/>
      <c r="C359" s="153"/>
      <c r="D359" s="153"/>
      <c r="E359" s="153"/>
      <c r="F359" s="153"/>
      <c r="G359" s="153"/>
      <c r="H359" s="153"/>
      <c r="I359" s="153"/>
    </row>
    <row r="360" spans="2:9" s="146" customFormat="1" ht="15.75" customHeight="1" x14ac:dyDescent="0.35">
      <c r="B360" s="153"/>
      <c r="C360" s="153"/>
      <c r="D360" s="153"/>
      <c r="E360" s="153"/>
      <c r="F360" s="153"/>
      <c r="G360" s="153"/>
      <c r="H360" s="153"/>
      <c r="I360" s="153"/>
    </row>
    <row r="361" spans="2:9" s="146" customFormat="1" ht="15.75" customHeight="1" x14ac:dyDescent="0.35">
      <c r="B361" s="153"/>
      <c r="C361" s="153"/>
      <c r="D361" s="153"/>
      <c r="E361" s="153"/>
      <c r="F361" s="153"/>
      <c r="G361" s="153"/>
      <c r="H361" s="153"/>
      <c r="I361" s="153"/>
    </row>
    <row r="362" spans="2:9" s="146" customFormat="1" ht="15.75" customHeight="1" x14ac:dyDescent="0.35">
      <c r="B362" s="153"/>
      <c r="C362" s="153"/>
      <c r="D362" s="153"/>
      <c r="E362" s="153"/>
      <c r="F362" s="153"/>
      <c r="G362" s="153"/>
      <c r="H362" s="153"/>
      <c r="I362" s="153"/>
    </row>
    <row r="363" spans="2:9" s="146" customFormat="1" ht="15.75" customHeight="1" x14ac:dyDescent="0.35">
      <c r="B363" s="153"/>
      <c r="C363" s="153"/>
      <c r="D363" s="153"/>
      <c r="E363" s="153"/>
      <c r="F363" s="153"/>
      <c r="G363" s="153"/>
      <c r="H363" s="153"/>
      <c r="I363" s="153"/>
    </row>
    <row r="364" spans="2:9" s="146" customFormat="1" ht="15.75" customHeight="1" x14ac:dyDescent="0.35">
      <c r="B364" s="153"/>
      <c r="C364" s="153"/>
      <c r="D364" s="153"/>
      <c r="E364" s="153"/>
      <c r="F364" s="153"/>
      <c r="G364" s="153"/>
      <c r="H364" s="153"/>
      <c r="I364" s="153"/>
    </row>
    <row r="365" spans="2:9" s="146" customFormat="1" ht="15.75" customHeight="1" x14ac:dyDescent="0.35">
      <c r="B365" s="153"/>
      <c r="C365" s="153"/>
      <c r="D365" s="153"/>
      <c r="E365" s="153"/>
      <c r="F365" s="153"/>
      <c r="G365" s="153"/>
      <c r="H365" s="153"/>
      <c r="I365" s="153"/>
    </row>
    <row r="366" spans="2:9" s="146" customFormat="1" ht="15.75" customHeight="1" x14ac:dyDescent="0.35">
      <c r="B366" s="153"/>
      <c r="C366" s="153"/>
      <c r="D366" s="153"/>
      <c r="E366" s="153"/>
      <c r="F366" s="153"/>
      <c r="G366" s="153"/>
      <c r="H366" s="153"/>
      <c r="I366" s="153"/>
    </row>
    <row r="367" spans="2:9" s="146" customFormat="1" ht="15.75" customHeight="1" x14ac:dyDescent="0.35">
      <c r="B367" s="153"/>
      <c r="C367" s="153"/>
      <c r="D367" s="153"/>
      <c r="E367" s="153"/>
      <c r="F367" s="153"/>
      <c r="G367" s="153"/>
      <c r="H367" s="153"/>
      <c r="I367" s="153"/>
    </row>
    <row r="368" spans="2:9" s="146" customFormat="1" ht="15.75" customHeight="1" x14ac:dyDescent="0.35">
      <c r="B368" s="153"/>
      <c r="C368" s="153"/>
      <c r="D368" s="153"/>
      <c r="E368" s="153"/>
      <c r="F368" s="153"/>
      <c r="G368" s="153"/>
      <c r="H368" s="153"/>
      <c r="I368" s="153"/>
    </row>
    <row r="369" spans="2:9" s="146" customFormat="1" ht="15.75" customHeight="1" x14ac:dyDescent="0.35">
      <c r="B369" s="153"/>
      <c r="C369" s="153"/>
      <c r="D369" s="153"/>
      <c r="E369" s="153"/>
      <c r="F369" s="153"/>
      <c r="G369" s="153"/>
      <c r="H369" s="153"/>
      <c r="I369" s="153"/>
    </row>
    <row r="370" spans="2:9" s="146" customFormat="1" ht="15.75" customHeight="1" x14ac:dyDescent="0.35">
      <c r="B370" s="153"/>
      <c r="C370" s="153"/>
      <c r="D370" s="153"/>
      <c r="E370" s="153"/>
      <c r="F370" s="153"/>
      <c r="G370" s="153"/>
      <c r="H370" s="153"/>
      <c r="I370" s="153"/>
    </row>
    <row r="371" spans="2:9" s="146" customFormat="1" ht="15.75" customHeight="1" x14ac:dyDescent="0.35">
      <c r="B371" s="153"/>
      <c r="C371" s="153"/>
      <c r="D371" s="153"/>
      <c r="E371" s="153"/>
      <c r="F371" s="153"/>
      <c r="G371" s="153"/>
      <c r="H371" s="153"/>
      <c r="I371" s="153"/>
    </row>
    <row r="372" spans="2:9" s="146" customFormat="1" ht="15.75" customHeight="1" x14ac:dyDescent="0.35">
      <c r="B372" s="153"/>
      <c r="C372" s="153"/>
      <c r="D372" s="153"/>
      <c r="E372" s="153"/>
      <c r="F372" s="153"/>
      <c r="G372" s="153"/>
      <c r="H372" s="153"/>
      <c r="I372" s="153"/>
    </row>
    <row r="373" spans="2:9" s="146" customFormat="1" ht="15.75" customHeight="1" x14ac:dyDescent="0.35">
      <c r="B373" s="153"/>
      <c r="C373" s="153"/>
      <c r="D373" s="153"/>
      <c r="E373" s="153"/>
      <c r="F373" s="153"/>
      <c r="G373" s="153"/>
      <c r="H373" s="153"/>
      <c r="I373" s="153"/>
    </row>
    <row r="374" spans="2:9" s="146" customFormat="1" ht="15.75" customHeight="1" x14ac:dyDescent="0.35">
      <c r="B374" s="153"/>
      <c r="C374" s="153"/>
      <c r="D374" s="153"/>
      <c r="E374" s="153"/>
      <c r="F374" s="153"/>
      <c r="G374" s="153"/>
      <c r="H374" s="153"/>
      <c r="I374" s="153"/>
    </row>
    <row r="375" spans="2:9" s="146" customFormat="1" ht="15.75" customHeight="1" x14ac:dyDescent="0.35">
      <c r="B375" s="153"/>
      <c r="C375" s="153"/>
      <c r="D375" s="153"/>
      <c r="E375" s="153"/>
      <c r="F375" s="153"/>
      <c r="G375" s="153"/>
      <c r="H375" s="153"/>
      <c r="I375" s="153"/>
    </row>
    <row r="376" spans="2:9" s="146" customFormat="1" ht="15.75" customHeight="1" x14ac:dyDescent="0.35">
      <c r="B376" s="153"/>
      <c r="C376" s="153"/>
      <c r="D376" s="153"/>
      <c r="E376" s="153"/>
      <c r="F376" s="153"/>
      <c r="G376" s="153"/>
      <c r="H376" s="153"/>
      <c r="I376" s="153"/>
    </row>
    <row r="377" spans="2:9" s="146" customFormat="1" ht="15.75" customHeight="1" x14ac:dyDescent="0.35">
      <c r="B377" s="153"/>
      <c r="C377" s="153"/>
      <c r="D377" s="153"/>
      <c r="E377" s="153"/>
      <c r="F377" s="153"/>
      <c r="G377" s="153"/>
      <c r="H377" s="153"/>
      <c r="I377" s="153"/>
    </row>
    <row r="378" spans="2:9" s="146" customFormat="1" ht="15.75" customHeight="1" x14ac:dyDescent="0.35">
      <c r="B378" s="153"/>
      <c r="C378" s="153"/>
      <c r="D378" s="153"/>
      <c r="E378" s="153"/>
      <c r="F378" s="153"/>
      <c r="G378" s="153"/>
      <c r="H378" s="153"/>
      <c r="I378" s="153"/>
    </row>
    <row r="379" spans="2:9" s="146" customFormat="1" ht="15.75" customHeight="1" x14ac:dyDescent="0.35">
      <c r="B379" s="153"/>
      <c r="C379" s="153"/>
      <c r="D379" s="153"/>
      <c r="E379" s="153"/>
      <c r="F379" s="153"/>
      <c r="G379" s="153"/>
      <c r="H379" s="153"/>
      <c r="I379" s="153"/>
    </row>
    <row r="380" spans="2:9" s="146" customFormat="1" ht="15.75" customHeight="1" x14ac:dyDescent="0.35">
      <c r="B380" s="153"/>
      <c r="C380" s="153"/>
      <c r="D380" s="153"/>
      <c r="E380" s="153"/>
      <c r="F380" s="153"/>
      <c r="G380" s="153"/>
      <c r="H380" s="153"/>
      <c r="I380" s="153"/>
    </row>
    <row r="381" spans="2:9" s="146" customFormat="1" ht="15.75" customHeight="1" x14ac:dyDescent="0.35">
      <c r="B381" s="153"/>
      <c r="C381" s="153"/>
      <c r="D381" s="153"/>
      <c r="E381" s="153"/>
      <c r="F381" s="153"/>
      <c r="G381" s="153"/>
      <c r="H381" s="153"/>
      <c r="I381" s="153"/>
    </row>
    <row r="382" spans="2:9" s="146" customFormat="1" ht="15.75" customHeight="1" x14ac:dyDescent="0.35">
      <c r="B382" s="153"/>
      <c r="C382" s="153"/>
      <c r="D382" s="153"/>
      <c r="E382" s="153"/>
      <c r="F382" s="153"/>
      <c r="G382" s="153"/>
      <c r="H382" s="153"/>
      <c r="I382" s="153"/>
    </row>
    <row r="383" spans="2:9" s="146" customFormat="1" ht="15.75" customHeight="1" x14ac:dyDescent="0.35">
      <c r="B383" s="153"/>
      <c r="C383" s="153"/>
      <c r="D383" s="153"/>
      <c r="E383" s="153"/>
      <c r="F383" s="153"/>
      <c r="G383" s="153"/>
      <c r="H383" s="153"/>
      <c r="I383" s="153"/>
    </row>
    <row r="384" spans="2:9" s="146" customFormat="1" ht="15.75" customHeight="1" x14ac:dyDescent="0.35">
      <c r="B384" s="153"/>
      <c r="C384" s="153"/>
      <c r="D384" s="153"/>
      <c r="E384" s="153"/>
      <c r="F384" s="153"/>
      <c r="G384" s="153"/>
      <c r="H384" s="153"/>
      <c r="I384" s="153"/>
    </row>
    <row r="385" spans="2:9" s="146" customFormat="1" ht="15.75" customHeight="1" x14ac:dyDescent="0.35">
      <c r="B385" s="153"/>
      <c r="C385" s="153"/>
      <c r="D385" s="153"/>
      <c r="E385" s="153"/>
      <c r="F385" s="153"/>
      <c r="G385" s="153"/>
      <c r="H385" s="153"/>
      <c r="I385" s="153"/>
    </row>
    <row r="386" spans="2:9" s="146" customFormat="1" ht="15.75" customHeight="1" x14ac:dyDescent="0.35">
      <c r="B386" s="153"/>
      <c r="C386" s="153"/>
      <c r="D386" s="153"/>
      <c r="E386" s="153"/>
      <c r="F386" s="153"/>
      <c r="G386" s="153"/>
      <c r="H386" s="153"/>
      <c r="I386" s="153"/>
    </row>
    <row r="387" spans="2:9" s="146" customFormat="1" ht="15.75" customHeight="1" x14ac:dyDescent="0.35">
      <c r="B387" s="153"/>
      <c r="C387" s="153"/>
      <c r="D387" s="153"/>
      <c r="E387" s="153"/>
      <c r="F387" s="153"/>
      <c r="G387" s="153"/>
      <c r="H387" s="153"/>
      <c r="I387" s="153"/>
    </row>
    <row r="388" spans="2:9" s="146" customFormat="1" ht="15.75" customHeight="1" x14ac:dyDescent="0.35">
      <c r="B388" s="153"/>
      <c r="C388" s="153"/>
      <c r="D388" s="153"/>
      <c r="E388" s="153"/>
      <c r="F388" s="153"/>
      <c r="G388" s="153"/>
      <c r="H388" s="153"/>
      <c r="I388" s="153"/>
    </row>
    <row r="389" spans="2:9" s="146" customFormat="1" ht="15.75" customHeight="1" x14ac:dyDescent="0.35">
      <c r="B389" s="153"/>
      <c r="C389" s="153"/>
      <c r="D389" s="153"/>
      <c r="E389" s="153"/>
      <c r="F389" s="153"/>
      <c r="G389" s="153"/>
      <c r="H389" s="153"/>
      <c r="I389" s="153"/>
    </row>
    <row r="390" spans="2:9" s="146" customFormat="1" ht="15.75" customHeight="1" x14ac:dyDescent="0.35">
      <c r="B390" s="153"/>
      <c r="C390" s="153"/>
      <c r="D390" s="153"/>
      <c r="E390" s="153"/>
      <c r="F390" s="153"/>
      <c r="G390" s="153"/>
      <c r="H390" s="153"/>
      <c r="I390" s="153"/>
    </row>
    <row r="391" spans="2:9" s="146" customFormat="1" ht="15.75" customHeight="1" x14ac:dyDescent="0.35">
      <c r="B391" s="153"/>
      <c r="C391" s="153"/>
      <c r="D391" s="153"/>
      <c r="E391" s="153"/>
      <c r="F391" s="153"/>
      <c r="G391" s="153"/>
      <c r="H391" s="153"/>
      <c r="I391" s="153"/>
    </row>
    <row r="392" spans="2:9" s="146" customFormat="1" ht="15.75" customHeight="1" x14ac:dyDescent="0.35">
      <c r="B392" s="153"/>
      <c r="C392" s="153"/>
      <c r="D392" s="153"/>
      <c r="E392" s="153"/>
      <c r="F392" s="153"/>
      <c r="G392" s="153"/>
      <c r="H392" s="153"/>
      <c r="I392" s="153"/>
    </row>
    <row r="393" spans="2:9" s="146" customFormat="1" ht="15.75" customHeight="1" x14ac:dyDescent="0.35">
      <c r="B393" s="153"/>
      <c r="C393" s="153"/>
      <c r="D393" s="153"/>
      <c r="E393" s="153"/>
      <c r="F393" s="153"/>
      <c r="G393" s="153"/>
      <c r="H393" s="153"/>
      <c r="I393" s="153"/>
    </row>
    <row r="394" spans="2:9" s="146" customFormat="1" ht="15.75" customHeight="1" x14ac:dyDescent="0.35">
      <c r="B394" s="153"/>
      <c r="C394" s="153"/>
      <c r="D394" s="153"/>
      <c r="E394" s="153"/>
      <c r="F394" s="153"/>
      <c r="G394" s="153"/>
      <c r="H394" s="153"/>
      <c r="I394" s="153"/>
    </row>
    <row r="395" spans="2:9" s="146" customFormat="1" ht="15.75" customHeight="1" x14ac:dyDescent="0.35">
      <c r="B395" s="153"/>
      <c r="C395" s="153"/>
      <c r="D395" s="153"/>
      <c r="E395" s="153"/>
      <c r="F395" s="153"/>
      <c r="G395" s="153"/>
      <c r="H395" s="153"/>
      <c r="I395" s="153"/>
    </row>
    <row r="396" spans="2:9" s="146" customFormat="1" ht="15.75" customHeight="1" x14ac:dyDescent="0.35">
      <c r="B396" s="153"/>
      <c r="C396" s="153"/>
      <c r="D396" s="153"/>
      <c r="E396" s="153"/>
      <c r="F396" s="153"/>
      <c r="G396" s="153"/>
      <c r="H396" s="153"/>
      <c r="I396" s="153"/>
    </row>
    <row r="397" spans="2:9" s="146" customFormat="1" ht="15.75" customHeight="1" x14ac:dyDescent="0.35">
      <c r="B397" s="153"/>
      <c r="C397" s="153"/>
      <c r="D397" s="153"/>
      <c r="E397" s="153"/>
      <c r="F397" s="153"/>
      <c r="G397" s="153"/>
      <c r="H397" s="153"/>
      <c r="I397" s="153"/>
    </row>
    <row r="398" spans="2:9" s="146" customFormat="1" ht="15.75" customHeight="1" x14ac:dyDescent="0.35">
      <c r="B398" s="153"/>
      <c r="C398" s="153"/>
      <c r="D398" s="153"/>
      <c r="E398" s="153"/>
      <c r="F398" s="153"/>
      <c r="G398" s="153"/>
      <c r="H398" s="153"/>
      <c r="I398" s="153"/>
    </row>
    <row r="399" spans="2:9" s="146" customFormat="1" ht="15.75" customHeight="1" x14ac:dyDescent="0.35">
      <c r="B399" s="153"/>
      <c r="C399" s="153"/>
      <c r="D399" s="153"/>
      <c r="E399" s="153"/>
      <c r="F399" s="153"/>
      <c r="G399" s="153"/>
      <c r="H399" s="153"/>
      <c r="I399" s="153"/>
    </row>
    <row r="400" spans="2:9" s="146" customFormat="1" ht="15.75" customHeight="1" x14ac:dyDescent="0.35">
      <c r="B400" s="153"/>
      <c r="C400" s="153"/>
      <c r="D400" s="153"/>
      <c r="E400" s="153"/>
      <c r="F400" s="153"/>
      <c r="G400" s="153"/>
      <c r="H400" s="153"/>
      <c r="I400" s="153"/>
    </row>
    <row r="401" spans="2:9" s="146" customFormat="1" ht="15.75" customHeight="1" x14ac:dyDescent="0.35">
      <c r="B401" s="153"/>
      <c r="C401" s="153"/>
      <c r="D401" s="153"/>
      <c r="E401" s="153"/>
      <c r="F401" s="153"/>
      <c r="G401" s="153"/>
      <c r="H401" s="153"/>
      <c r="I401" s="153"/>
    </row>
    <row r="402" spans="2:9" s="146" customFormat="1" ht="15.75" customHeight="1" x14ac:dyDescent="0.35">
      <c r="B402" s="153"/>
      <c r="C402" s="153"/>
      <c r="D402" s="153"/>
      <c r="E402" s="153"/>
      <c r="F402" s="153"/>
      <c r="G402" s="153"/>
      <c r="H402" s="153"/>
      <c r="I402" s="153"/>
    </row>
    <row r="403" spans="2:9" s="146" customFormat="1" ht="15.75" customHeight="1" x14ac:dyDescent="0.35">
      <c r="B403" s="153"/>
      <c r="C403" s="153"/>
      <c r="D403" s="153"/>
      <c r="E403" s="153"/>
      <c r="F403" s="153"/>
      <c r="G403" s="153"/>
      <c r="H403" s="153"/>
      <c r="I403" s="153"/>
    </row>
    <row r="404" spans="2:9" s="146" customFormat="1" ht="15.75" customHeight="1" x14ac:dyDescent="0.35">
      <c r="B404" s="153"/>
      <c r="C404" s="153"/>
      <c r="D404" s="153"/>
      <c r="E404" s="153"/>
      <c r="F404" s="153"/>
      <c r="G404" s="153"/>
      <c r="H404" s="153"/>
      <c r="I404" s="153"/>
    </row>
    <row r="405" spans="2:9" s="146" customFormat="1" ht="15.75" customHeight="1" x14ac:dyDescent="0.35">
      <c r="B405" s="153"/>
      <c r="C405" s="153"/>
      <c r="D405" s="153"/>
      <c r="E405" s="153"/>
      <c r="F405" s="153"/>
      <c r="G405" s="153"/>
      <c r="H405" s="153"/>
      <c r="I405" s="153"/>
    </row>
    <row r="406" spans="2:9" s="146" customFormat="1" ht="15.75" customHeight="1" x14ac:dyDescent="0.35">
      <c r="B406" s="153"/>
      <c r="C406" s="153"/>
      <c r="D406" s="153"/>
      <c r="E406" s="153"/>
      <c r="F406" s="153"/>
      <c r="G406" s="153"/>
      <c r="H406" s="153"/>
      <c r="I406" s="153"/>
    </row>
    <row r="407" spans="2:9" s="146" customFormat="1" ht="15.75" customHeight="1" x14ac:dyDescent="0.35">
      <c r="B407" s="153"/>
      <c r="C407" s="153"/>
      <c r="D407" s="153"/>
      <c r="E407" s="153"/>
      <c r="F407" s="153"/>
      <c r="G407" s="153"/>
      <c r="H407" s="153"/>
      <c r="I407" s="153"/>
    </row>
    <row r="408" spans="2:9" s="146" customFormat="1" ht="15.75" customHeight="1" x14ac:dyDescent="0.35">
      <c r="B408" s="153"/>
      <c r="C408" s="153"/>
      <c r="D408" s="153"/>
      <c r="E408" s="153"/>
      <c r="F408" s="153"/>
      <c r="G408" s="153"/>
      <c r="H408" s="153"/>
      <c r="I408" s="153"/>
    </row>
    <row r="409" spans="2:9" s="146" customFormat="1" ht="15.75" customHeight="1" x14ac:dyDescent="0.35">
      <c r="B409" s="153"/>
      <c r="C409" s="153"/>
      <c r="D409" s="153"/>
      <c r="E409" s="153"/>
      <c r="F409" s="153"/>
      <c r="G409" s="153"/>
      <c r="H409" s="153"/>
      <c r="I409" s="153"/>
    </row>
    <row r="410" spans="2:9" s="146" customFormat="1" ht="15.75" customHeight="1" x14ac:dyDescent="0.35">
      <c r="B410" s="153"/>
      <c r="C410" s="153"/>
      <c r="D410" s="153"/>
      <c r="E410" s="153"/>
      <c r="F410" s="153"/>
      <c r="G410" s="153"/>
      <c r="H410" s="153"/>
      <c r="I410" s="153"/>
    </row>
    <row r="411" spans="2:9" s="146" customFormat="1" ht="15.75" customHeight="1" x14ac:dyDescent="0.35">
      <c r="B411" s="153"/>
      <c r="C411" s="153"/>
      <c r="D411" s="153"/>
      <c r="E411" s="153"/>
      <c r="F411" s="153"/>
      <c r="G411" s="153"/>
      <c r="H411" s="153"/>
      <c r="I411" s="153"/>
    </row>
    <row r="412" spans="2:9" s="146" customFormat="1" ht="15.75" customHeight="1" x14ac:dyDescent="0.35">
      <c r="B412" s="153"/>
      <c r="C412" s="153"/>
      <c r="D412" s="153"/>
      <c r="E412" s="153"/>
      <c r="F412" s="153"/>
      <c r="G412" s="153"/>
      <c r="H412" s="153"/>
      <c r="I412" s="153"/>
    </row>
    <row r="413" spans="2:9" s="146" customFormat="1" ht="15.75" customHeight="1" x14ac:dyDescent="0.35">
      <c r="B413" s="153"/>
      <c r="C413" s="153"/>
      <c r="D413" s="153"/>
      <c r="E413" s="153"/>
      <c r="F413" s="153"/>
      <c r="G413" s="153"/>
      <c r="H413" s="153"/>
      <c r="I413" s="153"/>
    </row>
    <row r="414" spans="2:9" s="146" customFormat="1" ht="15.75" customHeight="1" x14ac:dyDescent="0.35">
      <c r="B414" s="153"/>
      <c r="C414" s="153"/>
      <c r="D414" s="153"/>
      <c r="E414" s="153"/>
      <c r="F414" s="153"/>
      <c r="G414" s="153"/>
      <c r="H414" s="153"/>
      <c r="I414" s="153"/>
    </row>
    <row r="415" spans="2:9" s="146" customFormat="1" ht="15.75" customHeight="1" x14ac:dyDescent="0.35">
      <c r="B415" s="153"/>
      <c r="C415" s="153"/>
      <c r="D415" s="153"/>
      <c r="E415" s="153"/>
      <c r="F415" s="153"/>
      <c r="G415" s="153"/>
      <c r="H415" s="153"/>
      <c r="I415" s="153"/>
    </row>
    <row r="416" spans="2:9" s="146" customFormat="1" ht="15.75" customHeight="1" x14ac:dyDescent="0.35">
      <c r="B416" s="153"/>
      <c r="C416" s="153"/>
      <c r="D416" s="153"/>
      <c r="E416" s="153"/>
      <c r="F416" s="153"/>
      <c r="G416" s="153"/>
      <c r="H416" s="153"/>
      <c r="I416" s="153"/>
    </row>
    <row r="417" spans="2:9" s="146" customFormat="1" ht="15.75" customHeight="1" x14ac:dyDescent="0.35">
      <c r="B417" s="153"/>
      <c r="C417" s="153"/>
      <c r="D417" s="153"/>
      <c r="E417" s="153"/>
      <c r="F417" s="153"/>
      <c r="G417" s="153"/>
      <c r="H417" s="153"/>
      <c r="I417" s="153"/>
    </row>
    <row r="418" spans="2:9" s="146" customFormat="1" ht="15.75" customHeight="1" x14ac:dyDescent="0.35">
      <c r="B418" s="153"/>
      <c r="C418" s="153"/>
      <c r="D418" s="153"/>
      <c r="E418" s="153"/>
      <c r="F418" s="153"/>
      <c r="G418" s="153"/>
      <c r="H418" s="153"/>
      <c r="I418" s="153"/>
    </row>
    <row r="419" spans="2:9" s="146" customFormat="1" ht="15.75" customHeight="1" x14ac:dyDescent="0.35">
      <c r="B419" s="153"/>
      <c r="C419" s="153"/>
      <c r="D419" s="153"/>
      <c r="E419" s="153"/>
      <c r="F419" s="153"/>
      <c r="G419" s="153"/>
      <c r="H419" s="153"/>
      <c r="I419" s="153"/>
    </row>
    <row r="420" spans="2:9" s="146" customFormat="1" ht="15.75" customHeight="1" x14ac:dyDescent="0.35">
      <c r="B420" s="153"/>
      <c r="C420" s="153"/>
      <c r="D420" s="153"/>
      <c r="E420" s="153"/>
      <c r="F420" s="153"/>
      <c r="G420" s="153"/>
      <c r="H420" s="153"/>
      <c r="I420" s="153"/>
    </row>
    <row r="421" spans="2:9" s="146" customFormat="1" ht="15.75" customHeight="1" x14ac:dyDescent="0.35">
      <c r="B421" s="153"/>
      <c r="C421" s="153"/>
      <c r="D421" s="153"/>
      <c r="E421" s="153"/>
      <c r="F421" s="153"/>
      <c r="G421" s="153"/>
      <c r="H421" s="153"/>
      <c r="I421" s="153"/>
    </row>
    <row r="422" spans="2:9" s="146" customFormat="1" ht="15.75" customHeight="1" x14ac:dyDescent="0.35">
      <c r="B422" s="153"/>
      <c r="C422" s="153"/>
      <c r="D422" s="153"/>
      <c r="E422" s="153"/>
      <c r="F422" s="153"/>
      <c r="G422" s="153"/>
      <c r="H422" s="153"/>
      <c r="I422" s="153"/>
    </row>
    <row r="423" spans="2:9" s="146" customFormat="1" ht="15.75" customHeight="1" x14ac:dyDescent="0.35">
      <c r="B423" s="153"/>
      <c r="C423" s="153"/>
      <c r="D423" s="153"/>
      <c r="E423" s="153"/>
      <c r="F423" s="153"/>
      <c r="G423" s="153"/>
      <c r="H423" s="153"/>
      <c r="I423" s="153"/>
    </row>
    <row r="424" spans="2:9" s="146" customFormat="1" ht="15.75" customHeight="1" x14ac:dyDescent="0.35">
      <c r="B424" s="153"/>
      <c r="C424" s="153"/>
      <c r="D424" s="153"/>
      <c r="E424" s="153"/>
      <c r="F424" s="153"/>
      <c r="G424" s="153"/>
      <c r="H424" s="153"/>
      <c r="I424" s="153"/>
    </row>
    <row r="425" spans="2:9" s="146" customFormat="1" ht="15.75" customHeight="1" x14ac:dyDescent="0.35">
      <c r="B425" s="153"/>
      <c r="C425" s="153"/>
      <c r="D425" s="153"/>
      <c r="E425" s="153"/>
      <c r="F425" s="153"/>
      <c r="G425" s="153"/>
      <c r="H425" s="153"/>
      <c r="I425" s="153"/>
    </row>
    <row r="426" spans="2:9" s="146" customFormat="1" ht="15.75" customHeight="1" x14ac:dyDescent="0.35">
      <c r="B426" s="153"/>
      <c r="C426" s="153"/>
      <c r="D426" s="153"/>
      <c r="E426" s="153"/>
      <c r="F426" s="153"/>
      <c r="G426" s="153"/>
      <c r="H426" s="153"/>
      <c r="I426" s="153"/>
    </row>
    <row r="427" spans="2:9" s="146" customFormat="1" ht="15.75" customHeight="1" x14ac:dyDescent="0.35">
      <c r="B427" s="153"/>
      <c r="C427" s="153"/>
      <c r="D427" s="153"/>
      <c r="E427" s="153"/>
      <c r="F427" s="153"/>
      <c r="G427" s="153"/>
      <c r="H427" s="153"/>
      <c r="I427" s="153"/>
    </row>
    <row r="428" spans="2:9" s="146" customFormat="1" ht="15.75" customHeight="1" x14ac:dyDescent="0.35">
      <c r="B428" s="153"/>
      <c r="C428" s="153"/>
      <c r="D428" s="153"/>
      <c r="E428" s="153"/>
      <c r="F428" s="153"/>
      <c r="G428" s="153"/>
      <c r="H428" s="153"/>
      <c r="I428" s="153"/>
    </row>
    <row r="429" spans="2:9" s="146" customFormat="1" ht="15.75" customHeight="1" x14ac:dyDescent="0.35">
      <c r="B429" s="153"/>
      <c r="C429" s="153"/>
      <c r="D429" s="153"/>
      <c r="E429" s="153"/>
      <c r="F429" s="153"/>
      <c r="G429" s="153"/>
      <c r="H429" s="153"/>
      <c r="I429" s="153"/>
    </row>
    <row r="430" spans="2:9" s="146" customFormat="1" ht="15.75" customHeight="1" x14ac:dyDescent="0.35">
      <c r="B430" s="153"/>
      <c r="C430" s="153"/>
      <c r="D430" s="153"/>
      <c r="E430" s="153"/>
      <c r="F430" s="153"/>
      <c r="G430" s="153"/>
      <c r="H430" s="153"/>
      <c r="I430" s="153"/>
    </row>
    <row r="431" spans="2:9" s="146" customFormat="1" ht="15.75" customHeight="1" x14ac:dyDescent="0.35">
      <c r="B431" s="153"/>
      <c r="C431" s="153"/>
      <c r="D431" s="153"/>
      <c r="E431" s="153"/>
      <c r="F431" s="153"/>
      <c r="G431" s="153"/>
      <c r="H431" s="153"/>
      <c r="I431" s="153"/>
    </row>
    <row r="432" spans="2:9" s="146" customFormat="1" ht="15.75" customHeight="1" x14ac:dyDescent="0.35">
      <c r="B432" s="153"/>
      <c r="C432" s="153"/>
      <c r="D432" s="153"/>
      <c r="E432" s="153"/>
      <c r="F432" s="153"/>
      <c r="G432" s="153"/>
      <c r="H432" s="153"/>
      <c r="I432" s="153"/>
    </row>
    <row r="433" spans="2:9" s="146" customFormat="1" ht="15.75" customHeight="1" x14ac:dyDescent="0.35">
      <c r="B433" s="153"/>
      <c r="C433" s="153"/>
      <c r="D433" s="153"/>
      <c r="E433" s="153"/>
      <c r="F433" s="153"/>
      <c r="G433" s="153"/>
      <c r="H433" s="153"/>
      <c r="I433" s="153"/>
    </row>
    <row r="434" spans="2:9" s="146" customFormat="1" ht="15.75" customHeight="1" x14ac:dyDescent="0.35">
      <c r="B434" s="153"/>
      <c r="C434" s="153"/>
      <c r="D434" s="153"/>
      <c r="E434" s="153"/>
      <c r="F434" s="153"/>
      <c r="G434" s="153"/>
      <c r="H434" s="153"/>
      <c r="I434" s="153"/>
    </row>
    <row r="435" spans="2:9" s="146" customFormat="1" ht="15.75" customHeight="1" x14ac:dyDescent="0.35">
      <c r="B435" s="153"/>
      <c r="C435" s="153"/>
      <c r="D435" s="153"/>
      <c r="E435" s="153"/>
      <c r="F435" s="153"/>
      <c r="G435" s="153"/>
      <c r="H435" s="153"/>
      <c r="I435" s="153"/>
    </row>
    <row r="436" spans="2:9" s="146" customFormat="1" ht="15.75" customHeight="1" x14ac:dyDescent="0.35">
      <c r="B436" s="153"/>
      <c r="C436" s="153"/>
      <c r="D436" s="153"/>
      <c r="E436" s="153"/>
      <c r="F436" s="153"/>
      <c r="G436" s="153"/>
      <c r="H436" s="153"/>
      <c r="I436" s="153"/>
    </row>
    <row r="437" spans="2:9" s="146" customFormat="1" ht="15.75" customHeight="1" x14ac:dyDescent="0.35">
      <c r="B437" s="153"/>
      <c r="C437" s="153"/>
      <c r="D437" s="153"/>
      <c r="E437" s="153"/>
      <c r="F437" s="153"/>
      <c r="G437" s="153"/>
      <c r="H437" s="153"/>
      <c r="I437" s="153"/>
    </row>
    <row r="438" spans="2:9" s="146" customFormat="1" ht="15.75" customHeight="1" x14ac:dyDescent="0.35">
      <c r="B438" s="153"/>
      <c r="C438" s="153"/>
      <c r="D438" s="153"/>
      <c r="E438" s="153"/>
      <c r="F438" s="153"/>
      <c r="G438" s="153"/>
      <c r="H438" s="153"/>
      <c r="I438" s="153"/>
    </row>
    <row r="439" spans="2:9" s="146" customFormat="1" ht="15.75" customHeight="1" x14ac:dyDescent="0.35">
      <c r="B439" s="153"/>
      <c r="C439" s="153"/>
      <c r="D439" s="153"/>
      <c r="E439" s="153"/>
      <c r="F439" s="153"/>
      <c r="G439" s="153"/>
      <c r="H439" s="153"/>
      <c r="I439" s="153"/>
    </row>
    <row r="440" spans="2:9" s="146" customFormat="1" ht="15.75" customHeight="1" x14ac:dyDescent="0.35">
      <c r="B440" s="153"/>
      <c r="C440" s="153"/>
      <c r="D440" s="153"/>
      <c r="E440" s="153"/>
      <c r="F440" s="153"/>
      <c r="G440" s="153"/>
      <c r="H440" s="153"/>
      <c r="I440" s="153"/>
    </row>
    <row r="441" spans="2:9" s="146" customFormat="1" ht="15.75" customHeight="1" x14ac:dyDescent="0.35">
      <c r="B441" s="153"/>
      <c r="C441" s="153"/>
      <c r="D441" s="153"/>
      <c r="E441" s="153"/>
      <c r="F441" s="153"/>
      <c r="G441" s="153"/>
      <c r="H441" s="153"/>
      <c r="I441" s="153"/>
    </row>
    <row r="442" spans="2:9" s="146" customFormat="1" ht="15.75" customHeight="1" x14ac:dyDescent="0.35">
      <c r="B442" s="153"/>
      <c r="C442" s="153"/>
      <c r="D442" s="153"/>
      <c r="E442" s="153"/>
      <c r="F442" s="153"/>
      <c r="G442" s="153"/>
      <c r="H442" s="153"/>
      <c r="I442" s="153"/>
    </row>
    <row r="443" spans="2:9" s="146" customFormat="1" ht="15.75" customHeight="1" x14ac:dyDescent="0.35">
      <c r="B443" s="153"/>
      <c r="C443" s="153"/>
      <c r="D443" s="153"/>
      <c r="E443" s="153"/>
      <c r="F443" s="153"/>
      <c r="G443" s="153"/>
      <c r="H443" s="153"/>
      <c r="I443" s="153"/>
    </row>
    <row r="444" spans="2:9" s="146" customFormat="1" ht="15.75" customHeight="1" x14ac:dyDescent="0.35">
      <c r="B444" s="153"/>
      <c r="C444" s="153"/>
      <c r="D444" s="153"/>
      <c r="E444" s="153"/>
      <c r="F444" s="153"/>
      <c r="G444" s="153"/>
      <c r="H444" s="153"/>
      <c r="I444" s="153"/>
    </row>
    <row r="445" spans="2:9" s="146" customFormat="1" ht="15.75" customHeight="1" x14ac:dyDescent="0.35">
      <c r="B445" s="153"/>
      <c r="C445" s="153"/>
      <c r="D445" s="153"/>
      <c r="E445" s="153"/>
      <c r="F445" s="153"/>
      <c r="G445" s="153"/>
      <c r="H445" s="153"/>
      <c r="I445" s="153"/>
    </row>
    <row r="446" spans="2:9" s="146" customFormat="1" ht="15.75" customHeight="1" x14ac:dyDescent="0.35">
      <c r="B446" s="153"/>
      <c r="C446" s="153"/>
      <c r="D446" s="153"/>
      <c r="E446" s="153"/>
      <c r="F446" s="153"/>
      <c r="G446" s="153"/>
      <c r="H446" s="153"/>
      <c r="I446" s="153"/>
    </row>
    <row r="447" spans="2:9" s="146" customFormat="1" ht="15.75" customHeight="1" x14ac:dyDescent="0.35">
      <c r="B447" s="153"/>
      <c r="C447" s="153"/>
      <c r="D447" s="153"/>
      <c r="E447" s="153"/>
      <c r="F447" s="153"/>
      <c r="G447" s="153"/>
      <c r="H447" s="153"/>
      <c r="I447" s="153"/>
    </row>
    <row r="448" spans="2:9" s="146" customFormat="1" ht="15.75" customHeight="1" x14ac:dyDescent="0.35">
      <c r="B448" s="153"/>
      <c r="C448" s="153"/>
      <c r="D448" s="153"/>
      <c r="E448" s="153"/>
      <c r="F448" s="153"/>
      <c r="G448" s="153"/>
      <c r="H448" s="153"/>
      <c r="I448" s="153"/>
    </row>
    <row r="449" spans="2:9" s="146" customFormat="1" ht="15.75" customHeight="1" x14ac:dyDescent="0.35">
      <c r="B449" s="153"/>
      <c r="C449" s="153"/>
      <c r="D449" s="153"/>
      <c r="E449" s="153"/>
      <c r="F449" s="153"/>
      <c r="G449" s="153"/>
      <c r="H449" s="153"/>
      <c r="I449" s="153"/>
    </row>
    <row r="450" spans="2:9" s="146" customFormat="1" ht="15.75" customHeight="1" x14ac:dyDescent="0.35">
      <c r="B450" s="153"/>
      <c r="C450" s="153"/>
      <c r="D450" s="153"/>
      <c r="E450" s="153"/>
      <c r="F450" s="153"/>
      <c r="G450" s="153"/>
      <c r="H450" s="153"/>
      <c r="I450" s="153"/>
    </row>
    <row r="451" spans="2:9" s="146" customFormat="1" ht="15.75" customHeight="1" x14ac:dyDescent="0.35">
      <c r="B451" s="153"/>
      <c r="C451" s="153"/>
      <c r="D451" s="153"/>
      <c r="E451" s="153"/>
      <c r="F451" s="153"/>
      <c r="G451" s="153"/>
      <c r="H451" s="153"/>
      <c r="I451" s="153"/>
    </row>
    <row r="452" spans="2:9" s="146" customFormat="1" ht="15.75" customHeight="1" x14ac:dyDescent="0.35">
      <c r="B452" s="153"/>
      <c r="C452" s="153"/>
      <c r="D452" s="153"/>
      <c r="E452" s="153"/>
      <c r="F452" s="153"/>
      <c r="G452" s="153"/>
      <c r="H452" s="153"/>
      <c r="I452" s="153"/>
    </row>
    <row r="453" spans="2:9" s="146" customFormat="1" ht="15.75" customHeight="1" x14ac:dyDescent="0.35">
      <c r="B453" s="153"/>
      <c r="C453" s="153"/>
      <c r="D453" s="153"/>
      <c r="E453" s="153"/>
      <c r="F453" s="153"/>
      <c r="G453" s="153"/>
      <c r="H453" s="153"/>
      <c r="I453" s="153"/>
    </row>
    <row r="454" spans="2:9" s="146" customFormat="1" ht="15.75" customHeight="1" x14ac:dyDescent="0.35">
      <c r="B454" s="153"/>
      <c r="C454" s="153"/>
      <c r="D454" s="153"/>
      <c r="E454" s="153"/>
      <c r="F454" s="153"/>
      <c r="G454" s="153"/>
      <c r="H454" s="153"/>
      <c r="I454" s="153"/>
    </row>
    <row r="455" spans="2:9" s="146" customFormat="1" ht="15.75" customHeight="1" x14ac:dyDescent="0.35">
      <c r="B455" s="153"/>
      <c r="C455" s="153"/>
      <c r="D455" s="153"/>
      <c r="E455" s="153"/>
      <c r="F455" s="153"/>
      <c r="G455" s="153"/>
      <c r="H455" s="153"/>
      <c r="I455" s="153"/>
    </row>
    <row r="456" spans="2:9" s="146" customFormat="1" ht="15.75" customHeight="1" x14ac:dyDescent="0.35">
      <c r="B456" s="153"/>
      <c r="C456" s="153"/>
      <c r="D456" s="153"/>
      <c r="E456" s="153"/>
      <c r="F456" s="153"/>
      <c r="G456" s="153"/>
      <c r="H456" s="153"/>
      <c r="I456" s="153"/>
    </row>
    <row r="457" spans="2:9" s="146" customFormat="1" ht="15.75" customHeight="1" x14ac:dyDescent="0.35">
      <c r="B457" s="153"/>
      <c r="C457" s="153"/>
      <c r="D457" s="153"/>
      <c r="E457" s="153"/>
      <c r="F457" s="153"/>
      <c r="G457" s="153"/>
      <c r="H457" s="153"/>
      <c r="I457" s="153"/>
    </row>
    <row r="458" spans="2:9" s="146" customFormat="1" ht="15.75" customHeight="1" x14ac:dyDescent="0.35">
      <c r="B458" s="153"/>
      <c r="C458" s="153"/>
      <c r="D458" s="153"/>
      <c r="E458" s="153"/>
      <c r="F458" s="153"/>
      <c r="G458" s="153"/>
      <c r="H458" s="153"/>
      <c r="I458" s="153"/>
    </row>
    <row r="459" spans="2:9" s="146" customFormat="1" ht="15.75" customHeight="1" x14ac:dyDescent="0.35">
      <c r="B459" s="153"/>
      <c r="C459" s="153"/>
      <c r="D459" s="153"/>
      <c r="E459" s="153"/>
      <c r="F459" s="153"/>
      <c r="G459" s="153"/>
      <c r="H459" s="153"/>
      <c r="I459" s="153"/>
    </row>
    <row r="460" spans="2:9" s="146" customFormat="1" ht="15.75" customHeight="1" x14ac:dyDescent="0.35">
      <c r="B460" s="153"/>
      <c r="C460" s="153"/>
      <c r="D460" s="153"/>
      <c r="E460" s="153"/>
      <c r="F460" s="153"/>
      <c r="G460" s="153"/>
      <c r="H460" s="153"/>
      <c r="I460" s="153"/>
    </row>
    <row r="461" spans="2:9" s="146" customFormat="1" ht="15.75" customHeight="1" x14ac:dyDescent="0.35">
      <c r="B461" s="153"/>
      <c r="C461" s="153"/>
      <c r="D461" s="153"/>
      <c r="E461" s="153"/>
      <c r="F461" s="153"/>
      <c r="G461" s="153"/>
      <c r="H461" s="153"/>
      <c r="I461" s="153"/>
    </row>
    <row r="462" spans="2:9" s="146" customFormat="1" ht="15.75" customHeight="1" x14ac:dyDescent="0.35">
      <c r="B462" s="153"/>
      <c r="C462" s="153"/>
      <c r="D462" s="153"/>
      <c r="E462" s="153"/>
      <c r="F462" s="153"/>
      <c r="G462" s="153"/>
      <c r="H462" s="153"/>
      <c r="I462" s="153"/>
    </row>
    <row r="463" spans="2:9" s="146" customFormat="1" ht="15.75" customHeight="1" x14ac:dyDescent="0.35">
      <c r="B463" s="153"/>
      <c r="C463" s="153"/>
      <c r="D463" s="153"/>
      <c r="E463" s="153"/>
      <c r="F463" s="153"/>
      <c r="G463" s="153"/>
      <c r="H463" s="153"/>
      <c r="I463" s="153"/>
    </row>
    <row r="464" spans="2:9" s="146" customFormat="1" ht="15.75" customHeight="1" x14ac:dyDescent="0.35">
      <c r="B464" s="153"/>
      <c r="C464" s="153"/>
      <c r="D464" s="153"/>
      <c r="E464" s="153"/>
      <c r="F464" s="153"/>
      <c r="G464" s="153"/>
      <c r="H464" s="153"/>
      <c r="I464" s="153"/>
    </row>
    <row r="465" spans="2:9" s="146" customFormat="1" ht="15.75" customHeight="1" x14ac:dyDescent="0.35">
      <c r="B465" s="153"/>
      <c r="C465" s="153"/>
      <c r="D465" s="153"/>
      <c r="E465" s="153"/>
      <c r="F465" s="153"/>
      <c r="G465" s="153"/>
      <c r="H465" s="153"/>
      <c r="I465" s="153"/>
    </row>
    <row r="466" spans="2:9" s="146" customFormat="1" ht="15.75" customHeight="1" x14ac:dyDescent="0.35">
      <c r="B466" s="153"/>
      <c r="C466" s="153"/>
      <c r="D466" s="153"/>
      <c r="E466" s="153"/>
      <c r="F466" s="153"/>
      <c r="G466" s="153"/>
      <c r="H466" s="153"/>
      <c r="I466" s="153"/>
    </row>
    <row r="467" spans="2:9" s="146" customFormat="1" ht="15.75" customHeight="1" x14ac:dyDescent="0.35">
      <c r="B467" s="153"/>
      <c r="C467" s="153"/>
      <c r="D467" s="153"/>
      <c r="E467" s="153"/>
      <c r="F467" s="153"/>
      <c r="G467" s="153"/>
      <c r="H467" s="153"/>
      <c r="I467" s="153"/>
    </row>
    <row r="468" spans="2:9" s="146" customFormat="1" ht="15.75" customHeight="1" x14ac:dyDescent="0.35">
      <c r="B468" s="153"/>
      <c r="C468" s="153"/>
      <c r="D468" s="153"/>
      <c r="E468" s="153"/>
      <c r="F468" s="153"/>
      <c r="G468" s="153"/>
      <c r="H468" s="153"/>
      <c r="I468" s="153"/>
    </row>
    <row r="469" spans="2:9" s="146" customFormat="1" ht="15.75" customHeight="1" x14ac:dyDescent="0.35">
      <c r="B469" s="153"/>
      <c r="C469" s="153"/>
      <c r="D469" s="153"/>
      <c r="E469" s="153"/>
      <c r="F469" s="153"/>
      <c r="G469" s="153"/>
      <c r="H469" s="153"/>
      <c r="I469" s="153"/>
    </row>
    <row r="470" spans="2:9" s="146" customFormat="1" ht="15.75" customHeight="1" x14ac:dyDescent="0.35">
      <c r="B470" s="153"/>
      <c r="C470" s="153"/>
      <c r="D470" s="153"/>
      <c r="E470" s="153"/>
      <c r="F470" s="153"/>
      <c r="G470" s="153"/>
      <c r="H470" s="153"/>
      <c r="I470" s="153"/>
    </row>
    <row r="471" spans="2:9" s="146" customFormat="1" ht="15.75" customHeight="1" x14ac:dyDescent="0.35">
      <c r="B471" s="153"/>
      <c r="C471" s="153"/>
      <c r="D471" s="153"/>
      <c r="E471" s="153"/>
      <c r="F471" s="153"/>
      <c r="G471" s="153"/>
      <c r="H471" s="153"/>
      <c r="I471" s="153"/>
    </row>
    <row r="472" spans="2:9" s="146" customFormat="1" ht="15.75" customHeight="1" x14ac:dyDescent="0.35">
      <c r="B472" s="153"/>
      <c r="C472" s="153"/>
      <c r="D472" s="153"/>
      <c r="E472" s="153"/>
      <c r="F472" s="153"/>
      <c r="G472" s="153"/>
      <c r="H472" s="153"/>
      <c r="I472" s="153"/>
    </row>
    <row r="473" spans="2:9" s="146" customFormat="1" ht="15.75" customHeight="1" x14ac:dyDescent="0.35">
      <c r="B473" s="153"/>
      <c r="C473" s="153"/>
      <c r="D473" s="153"/>
      <c r="E473" s="153"/>
      <c r="F473" s="153"/>
      <c r="G473" s="153"/>
      <c r="H473" s="153"/>
      <c r="I473" s="153"/>
    </row>
    <row r="474" spans="2:9" s="146" customFormat="1" ht="15.75" customHeight="1" x14ac:dyDescent="0.35">
      <c r="B474" s="153"/>
      <c r="C474" s="153"/>
      <c r="D474" s="153"/>
      <c r="E474" s="153"/>
      <c r="F474" s="153"/>
      <c r="G474" s="153"/>
      <c r="H474" s="153"/>
      <c r="I474" s="153"/>
    </row>
    <row r="475" spans="2:9" s="146" customFormat="1" ht="15.75" customHeight="1" x14ac:dyDescent="0.35">
      <c r="B475" s="153"/>
      <c r="C475" s="153"/>
      <c r="D475" s="153"/>
      <c r="E475" s="153"/>
      <c r="F475" s="153"/>
      <c r="G475" s="153"/>
      <c r="H475" s="153"/>
      <c r="I475" s="153"/>
    </row>
    <row r="476" spans="2:9" s="146" customFormat="1" ht="15.75" customHeight="1" x14ac:dyDescent="0.35">
      <c r="B476" s="153"/>
      <c r="C476" s="153"/>
      <c r="D476" s="153"/>
      <c r="E476" s="153"/>
      <c r="F476" s="153"/>
      <c r="G476" s="153"/>
      <c r="H476" s="153"/>
      <c r="I476" s="153"/>
    </row>
    <row r="477" spans="2:9" s="146" customFormat="1" ht="15.75" customHeight="1" x14ac:dyDescent="0.35">
      <c r="B477" s="153"/>
      <c r="C477" s="153"/>
      <c r="D477" s="153"/>
      <c r="E477" s="153"/>
      <c r="F477" s="153"/>
      <c r="G477" s="153"/>
      <c r="H477" s="153"/>
      <c r="I477" s="153"/>
    </row>
    <row r="478" spans="2:9" s="146" customFormat="1" ht="15.75" customHeight="1" x14ac:dyDescent="0.35">
      <c r="B478" s="153"/>
      <c r="C478" s="153"/>
      <c r="D478" s="153"/>
      <c r="E478" s="153"/>
      <c r="F478" s="153"/>
      <c r="G478" s="153"/>
      <c r="H478" s="153"/>
      <c r="I478" s="153"/>
    </row>
    <row r="479" spans="2:9" s="146" customFormat="1" ht="15.75" customHeight="1" x14ac:dyDescent="0.35">
      <c r="B479" s="153"/>
      <c r="C479" s="153"/>
      <c r="D479" s="153"/>
      <c r="E479" s="153"/>
      <c r="F479" s="153"/>
      <c r="G479" s="153"/>
      <c r="H479" s="153"/>
      <c r="I479" s="153"/>
    </row>
    <row r="480" spans="2:9" s="146" customFormat="1" ht="15.75" customHeight="1" x14ac:dyDescent="0.35">
      <c r="B480" s="153"/>
      <c r="C480" s="153"/>
      <c r="D480" s="153"/>
      <c r="E480" s="153"/>
      <c r="F480" s="153"/>
      <c r="G480" s="153"/>
      <c r="H480" s="153"/>
      <c r="I480" s="153"/>
    </row>
    <row r="481" spans="2:9" s="146" customFormat="1" ht="15.75" customHeight="1" x14ac:dyDescent="0.35">
      <c r="B481" s="153"/>
      <c r="C481" s="153"/>
      <c r="D481" s="153"/>
      <c r="E481" s="153"/>
      <c r="F481" s="153"/>
      <c r="G481" s="153"/>
      <c r="H481" s="153"/>
      <c r="I481" s="153"/>
    </row>
    <row r="482" spans="2:9" s="146" customFormat="1" ht="15.75" customHeight="1" x14ac:dyDescent="0.35">
      <c r="B482" s="153"/>
      <c r="C482" s="153"/>
      <c r="D482" s="153"/>
      <c r="E482" s="153"/>
      <c r="F482" s="153"/>
      <c r="G482" s="153"/>
      <c r="H482" s="153"/>
      <c r="I482" s="153"/>
    </row>
    <row r="483" spans="2:9" s="146" customFormat="1" ht="15.75" customHeight="1" x14ac:dyDescent="0.35">
      <c r="B483" s="153"/>
      <c r="C483" s="153"/>
      <c r="D483" s="153"/>
      <c r="E483" s="153"/>
      <c r="F483" s="153"/>
      <c r="G483" s="153"/>
      <c r="H483" s="153"/>
      <c r="I483" s="153"/>
    </row>
    <row r="484" spans="2:9" s="146" customFormat="1" ht="15.75" customHeight="1" x14ac:dyDescent="0.35">
      <c r="B484" s="153"/>
      <c r="C484" s="153"/>
      <c r="D484" s="153"/>
      <c r="E484" s="153"/>
      <c r="F484" s="153"/>
      <c r="G484" s="153"/>
      <c r="H484" s="153"/>
      <c r="I484" s="153"/>
    </row>
    <row r="485" spans="2:9" s="146" customFormat="1" ht="15.75" customHeight="1" x14ac:dyDescent="0.35">
      <c r="B485" s="153"/>
      <c r="C485" s="153"/>
      <c r="D485" s="153"/>
      <c r="E485" s="153"/>
      <c r="F485" s="153"/>
      <c r="G485" s="153"/>
      <c r="H485" s="153"/>
      <c r="I485" s="153"/>
    </row>
    <row r="486" spans="2:9" s="146" customFormat="1" ht="15.75" customHeight="1" x14ac:dyDescent="0.35">
      <c r="B486" s="153"/>
      <c r="C486" s="153"/>
      <c r="D486" s="153"/>
      <c r="E486" s="153"/>
      <c r="F486" s="153"/>
      <c r="G486" s="153"/>
      <c r="H486" s="153"/>
      <c r="I486" s="153"/>
    </row>
    <row r="487" spans="2:9" s="146" customFormat="1" ht="15.75" customHeight="1" x14ac:dyDescent="0.35">
      <c r="B487" s="153"/>
      <c r="C487" s="153"/>
      <c r="D487" s="153"/>
      <c r="E487" s="153"/>
      <c r="F487" s="153"/>
      <c r="G487" s="153"/>
      <c r="H487" s="153"/>
      <c r="I487" s="153"/>
    </row>
    <row r="488" spans="2:9" s="146" customFormat="1" ht="15.75" customHeight="1" x14ac:dyDescent="0.35">
      <c r="B488" s="153"/>
      <c r="C488" s="153"/>
      <c r="D488" s="153"/>
      <c r="E488" s="153"/>
      <c r="F488" s="153"/>
      <c r="G488" s="153"/>
      <c r="H488" s="153"/>
      <c r="I488" s="153"/>
    </row>
    <row r="489" spans="2:9" s="146" customFormat="1" ht="15.75" customHeight="1" x14ac:dyDescent="0.35">
      <c r="B489" s="153"/>
      <c r="C489" s="153"/>
      <c r="D489" s="153"/>
      <c r="E489" s="153"/>
      <c r="F489" s="153"/>
      <c r="G489" s="153"/>
      <c r="H489" s="153"/>
      <c r="I489" s="153"/>
    </row>
    <row r="490" spans="2:9" s="146" customFormat="1" ht="15.75" customHeight="1" x14ac:dyDescent="0.35">
      <c r="B490" s="153"/>
      <c r="C490" s="153"/>
      <c r="D490" s="153"/>
      <c r="E490" s="153"/>
      <c r="F490" s="153"/>
      <c r="G490" s="153"/>
      <c r="H490" s="153"/>
      <c r="I490" s="153"/>
    </row>
    <row r="491" spans="2:9" s="146" customFormat="1" ht="15.75" customHeight="1" x14ac:dyDescent="0.35">
      <c r="B491" s="153"/>
      <c r="C491" s="153"/>
      <c r="D491" s="153"/>
      <c r="E491" s="153"/>
      <c r="F491" s="153"/>
      <c r="G491" s="153"/>
      <c r="H491" s="153"/>
      <c r="I491" s="153"/>
    </row>
    <row r="492" spans="2:9" s="146" customFormat="1" ht="15.75" customHeight="1" x14ac:dyDescent="0.35">
      <c r="B492" s="153"/>
      <c r="C492" s="153"/>
      <c r="D492" s="153"/>
      <c r="E492" s="153"/>
      <c r="F492" s="153"/>
      <c r="G492" s="153"/>
      <c r="H492" s="153"/>
      <c r="I492" s="153"/>
    </row>
    <row r="493" spans="2:9" s="146" customFormat="1" ht="15.75" customHeight="1" x14ac:dyDescent="0.35">
      <c r="B493" s="153"/>
      <c r="C493" s="153"/>
      <c r="D493" s="153"/>
      <c r="E493" s="153"/>
      <c r="F493" s="153"/>
      <c r="G493" s="153"/>
      <c r="H493" s="153"/>
      <c r="I493" s="153"/>
    </row>
    <row r="494" spans="2:9" s="146" customFormat="1" ht="15.75" customHeight="1" x14ac:dyDescent="0.35">
      <c r="B494" s="153"/>
      <c r="C494" s="153"/>
      <c r="D494" s="153"/>
      <c r="E494" s="153"/>
      <c r="F494" s="153"/>
      <c r="G494" s="153"/>
      <c r="H494" s="153"/>
      <c r="I494" s="153"/>
    </row>
    <row r="495" spans="2:9" s="146" customFormat="1" ht="15.75" customHeight="1" x14ac:dyDescent="0.35">
      <c r="B495" s="153"/>
      <c r="C495" s="153"/>
      <c r="D495" s="153"/>
      <c r="E495" s="153"/>
      <c r="F495" s="153"/>
      <c r="G495" s="153"/>
      <c r="H495" s="153"/>
      <c r="I495" s="153"/>
    </row>
    <row r="496" spans="2:9" s="146" customFormat="1" ht="15.75" customHeight="1" x14ac:dyDescent="0.35">
      <c r="B496" s="153"/>
      <c r="C496" s="153"/>
      <c r="D496" s="153"/>
      <c r="E496" s="153"/>
      <c r="F496" s="153"/>
      <c r="G496" s="153"/>
      <c r="H496" s="153"/>
      <c r="I496" s="153"/>
    </row>
    <row r="497" spans="2:9" s="146" customFormat="1" ht="15.75" customHeight="1" x14ac:dyDescent="0.35">
      <c r="B497" s="153"/>
      <c r="C497" s="153"/>
      <c r="D497" s="153"/>
      <c r="E497" s="153"/>
      <c r="F497" s="153"/>
      <c r="G497" s="153"/>
      <c r="H497" s="153"/>
      <c r="I497" s="153"/>
    </row>
    <row r="498" spans="2:9" s="146" customFormat="1" ht="15.75" customHeight="1" x14ac:dyDescent="0.35">
      <c r="B498" s="153"/>
      <c r="C498" s="153"/>
      <c r="D498" s="153"/>
      <c r="E498" s="153"/>
      <c r="F498" s="153"/>
      <c r="G498" s="153"/>
      <c r="H498" s="153"/>
      <c r="I498" s="153"/>
    </row>
    <row r="499" spans="2:9" s="146" customFormat="1" ht="15.75" customHeight="1" x14ac:dyDescent="0.35">
      <c r="B499" s="153"/>
      <c r="C499" s="153"/>
      <c r="D499" s="153"/>
      <c r="E499" s="153"/>
      <c r="F499" s="153"/>
      <c r="G499" s="153"/>
      <c r="H499" s="153"/>
      <c r="I499" s="153"/>
    </row>
    <row r="500" spans="2:9" s="146" customFormat="1" ht="15.75" customHeight="1" x14ac:dyDescent="0.35">
      <c r="B500" s="153"/>
      <c r="C500" s="153"/>
      <c r="D500" s="153"/>
      <c r="E500" s="153"/>
      <c r="F500" s="153"/>
      <c r="G500" s="153"/>
      <c r="H500" s="153"/>
      <c r="I500" s="153"/>
    </row>
    <row r="501" spans="2:9" s="146" customFormat="1" ht="15.75" customHeight="1" x14ac:dyDescent="0.35">
      <c r="B501" s="153"/>
      <c r="C501" s="153"/>
      <c r="D501" s="153"/>
      <c r="E501" s="153"/>
      <c r="F501" s="153"/>
      <c r="G501" s="153"/>
      <c r="H501" s="153"/>
      <c r="I501" s="153"/>
    </row>
    <row r="502" spans="2:9" s="146" customFormat="1" ht="15.75" customHeight="1" x14ac:dyDescent="0.35">
      <c r="B502" s="153"/>
      <c r="C502" s="153"/>
      <c r="D502" s="153"/>
      <c r="E502" s="153"/>
      <c r="F502" s="153"/>
      <c r="G502" s="153"/>
      <c r="H502" s="153"/>
      <c r="I502" s="153"/>
    </row>
    <row r="503" spans="2:9" s="146" customFormat="1" ht="15.75" customHeight="1" x14ac:dyDescent="0.35">
      <c r="B503" s="153"/>
      <c r="C503" s="153"/>
      <c r="D503" s="153"/>
      <c r="E503" s="153"/>
      <c r="F503" s="153"/>
      <c r="G503" s="153"/>
      <c r="H503" s="153"/>
      <c r="I503" s="153"/>
    </row>
    <row r="504" spans="2:9" s="146" customFormat="1" ht="15.75" customHeight="1" x14ac:dyDescent="0.35">
      <c r="B504" s="153"/>
      <c r="C504" s="153"/>
      <c r="D504" s="153"/>
      <c r="E504" s="153"/>
      <c r="F504" s="153"/>
      <c r="G504" s="153"/>
      <c r="H504" s="153"/>
      <c r="I504" s="153"/>
    </row>
    <row r="505" spans="2:9" s="146" customFormat="1" ht="15.75" customHeight="1" x14ac:dyDescent="0.35">
      <c r="B505" s="153"/>
      <c r="C505" s="153"/>
      <c r="D505" s="153"/>
      <c r="E505" s="153"/>
      <c r="F505" s="153"/>
      <c r="G505" s="153"/>
      <c r="H505" s="153"/>
      <c r="I505" s="153"/>
    </row>
    <row r="506" spans="2:9" s="146" customFormat="1" ht="15.75" customHeight="1" x14ac:dyDescent="0.35">
      <c r="B506" s="153"/>
      <c r="C506" s="153"/>
      <c r="D506" s="153"/>
      <c r="E506" s="153"/>
      <c r="F506" s="153"/>
      <c r="G506" s="153"/>
      <c r="H506" s="153"/>
      <c r="I506" s="153"/>
    </row>
    <row r="507" spans="2:9" s="146" customFormat="1" ht="15.75" customHeight="1" x14ac:dyDescent="0.35">
      <c r="B507" s="153"/>
      <c r="C507" s="153"/>
      <c r="D507" s="153"/>
      <c r="E507" s="153"/>
      <c r="F507" s="153"/>
      <c r="G507" s="153"/>
      <c r="H507" s="153"/>
      <c r="I507" s="153"/>
    </row>
    <row r="508" spans="2:9" s="146" customFormat="1" ht="15.75" customHeight="1" x14ac:dyDescent="0.35">
      <c r="B508" s="153"/>
      <c r="C508" s="153"/>
      <c r="D508" s="153"/>
      <c r="E508" s="153"/>
      <c r="F508" s="153"/>
      <c r="G508" s="153"/>
      <c r="H508" s="153"/>
      <c r="I508" s="153"/>
    </row>
    <row r="509" spans="2:9" s="146" customFormat="1" ht="15.75" customHeight="1" x14ac:dyDescent="0.35">
      <c r="B509" s="153"/>
      <c r="C509" s="153"/>
      <c r="D509" s="153"/>
      <c r="E509" s="153"/>
      <c r="F509" s="153"/>
      <c r="G509" s="153"/>
      <c r="H509" s="153"/>
      <c r="I509" s="153"/>
    </row>
    <row r="510" spans="2:9" s="146" customFormat="1" ht="15.75" customHeight="1" x14ac:dyDescent="0.35">
      <c r="B510" s="153"/>
      <c r="C510" s="153"/>
      <c r="D510" s="153"/>
      <c r="E510" s="153"/>
      <c r="F510" s="153"/>
      <c r="G510" s="153"/>
      <c r="H510" s="153"/>
      <c r="I510" s="153"/>
    </row>
    <row r="511" spans="2:9" s="146" customFormat="1" ht="15.75" customHeight="1" x14ac:dyDescent="0.35">
      <c r="B511" s="153"/>
      <c r="C511" s="153"/>
      <c r="D511" s="153"/>
      <c r="E511" s="153"/>
      <c r="F511" s="153"/>
      <c r="G511" s="153"/>
      <c r="H511" s="153"/>
      <c r="I511" s="153"/>
    </row>
    <row r="512" spans="2:9" s="146" customFormat="1" ht="15.75" customHeight="1" x14ac:dyDescent="0.35">
      <c r="B512" s="153"/>
      <c r="C512" s="153"/>
      <c r="D512" s="153"/>
      <c r="E512" s="153"/>
      <c r="F512" s="153"/>
      <c r="G512" s="153"/>
      <c r="H512" s="153"/>
      <c r="I512" s="153"/>
    </row>
    <row r="513" spans="2:9" s="146" customFormat="1" ht="15.75" customHeight="1" x14ac:dyDescent="0.35">
      <c r="B513" s="153"/>
      <c r="C513" s="153"/>
      <c r="D513" s="153"/>
      <c r="E513" s="153"/>
      <c r="F513" s="153"/>
      <c r="G513" s="153"/>
      <c r="H513" s="153"/>
      <c r="I513" s="153"/>
    </row>
    <row r="514" spans="2:9" s="146" customFormat="1" ht="15.75" customHeight="1" x14ac:dyDescent="0.35">
      <c r="B514" s="153"/>
      <c r="C514" s="153"/>
      <c r="D514" s="153"/>
      <c r="E514" s="153"/>
      <c r="F514" s="153"/>
      <c r="G514" s="153"/>
      <c r="H514" s="153"/>
      <c r="I514" s="153"/>
    </row>
    <row r="515" spans="2:9" s="146" customFormat="1" ht="15.75" customHeight="1" x14ac:dyDescent="0.35">
      <c r="B515" s="153"/>
      <c r="C515" s="153"/>
      <c r="D515" s="153"/>
      <c r="E515" s="153"/>
      <c r="F515" s="153"/>
      <c r="G515" s="153"/>
      <c r="H515" s="153"/>
      <c r="I515" s="153"/>
    </row>
    <row r="516" spans="2:9" s="146" customFormat="1" ht="15.75" customHeight="1" x14ac:dyDescent="0.35">
      <c r="B516" s="153"/>
      <c r="C516" s="153"/>
      <c r="D516" s="153"/>
      <c r="E516" s="153"/>
      <c r="F516" s="153"/>
      <c r="G516" s="153"/>
      <c r="H516" s="153"/>
      <c r="I516" s="153"/>
    </row>
    <row r="517" spans="2:9" s="146" customFormat="1" ht="15.75" customHeight="1" x14ac:dyDescent="0.35">
      <c r="B517" s="153"/>
      <c r="C517" s="153"/>
      <c r="D517" s="153"/>
      <c r="E517" s="153"/>
      <c r="F517" s="153"/>
      <c r="G517" s="153"/>
      <c r="H517" s="153"/>
      <c r="I517" s="153"/>
    </row>
    <row r="518" spans="2:9" s="146" customFormat="1" ht="15.75" customHeight="1" x14ac:dyDescent="0.35">
      <c r="B518" s="153"/>
      <c r="C518" s="153"/>
      <c r="D518" s="153"/>
      <c r="E518" s="153"/>
      <c r="F518" s="153"/>
      <c r="G518" s="153"/>
      <c r="H518" s="153"/>
      <c r="I518" s="153"/>
    </row>
    <row r="519" spans="2:9" s="146" customFormat="1" ht="15.75" customHeight="1" x14ac:dyDescent="0.35">
      <c r="B519" s="153"/>
      <c r="C519" s="153"/>
      <c r="D519" s="153"/>
      <c r="E519" s="153"/>
      <c r="F519" s="153"/>
      <c r="G519" s="153"/>
      <c r="H519" s="153"/>
      <c r="I519" s="153"/>
    </row>
    <row r="520" spans="2:9" s="146" customFormat="1" ht="15.75" customHeight="1" x14ac:dyDescent="0.35">
      <c r="B520" s="153"/>
      <c r="C520" s="153"/>
      <c r="D520" s="153"/>
      <c r="E520" s="153"/>
      <c r="F520" s="153"/>
      <c r="G520" s="153"/>
      <c r="H520" s="153"/>
      <c r="I520" s="153"/>
    </row>
    <row r="521" spans="2:9" s="146" customFormat="1" ht="15.75" customHeight="1" x14ac:dyDescent="0.35">
      <c r="B521" s="153"/>
      <c r="C521" s="153"/>
      <c r="D521" s="153"/>
      <c r="E521" s="153"/>
      <c r="F521" s="153"/>
      <c r="G521" s="153"/>
      <c r="H521" s="153"/>
      <c r="I521" s="153"/>
    </row>
    <row r="522" spans="2:9" s="146" customFormat="1" ht="15.75" customHeight="1" x14ac:dyDescent="0.35">
      <c r="B522" s="153"/>
      <c r="C522" s="153"/>
      <c r="D522" s="153"/>
      <c r="E522" s="153"/>
      <c r="F522" s="153"/>
      <c r="G522" s="153"/>
      <c r="H522" s="153"/>
      <c r="I522" s="153"/>
    </row>
    <row r="523" spans="2:9" s="146" customFormat="1" ht="15.75" customHeight="1" x14ac:dyDescent="0.35">
      <c r="B523" s="153"/>
      <c r="C523" s="153"/>
      <c r="D523" s="153"/>
      <c r="E523" s="153"/>
      <c r="F523" s="153"/>
      <c r="G523" s="153"/>
      <c r="H523" s="153"/>
      <c r="I523" s="153"/>
    </row>
    <row r="524" spans="2:9" s="146" customFormat="1" ht="15.75" customHeight="1" x14ac:dyDescent="0.35">
      <c r="B524" s="153"/>
      <c r="C524" s="153"/>
      <c r="D524" s="153"/>
      <c r="E524" s="153"/>
      <c r="F524" s="153"/>
      <c r="G524" s="153"/>
      <c r="H524" s="153"/>
      <c r="I524" s="153"/>
    </row>
    <row r="525" spans="2:9" s="146" customFormat="1" ht="15.75" customHeight="1" x14ac:dyDescent="0.35">
      <c r="B525" s="153"/>
      <c r="C525" s="153"/>
      <c r="D525" s="153"/>
      <c r="E525" s="153"/>
      <c r="F525" s="153"/>
      <c r="G525" s="153"/>
      <c r="H525" s="153"/>
      <c r="I525" s="153"/>
    </row>
    <row r="526" spans="2:9" s="146" customFormat="1" ht="15.75" customHeight="1" x14ac:dyDescent="0.35">
      <c r="B526" s="153"/>
      <c r="C526" s="153"/>
      <c r="D526" s="153"/>
      <c r="E526" s="153"/>
      <c r="F526" s="153"/>
      <c r="G526" s="153"/>
      <c r="H526" s="153"/>
      <c r="I526" s="153"/>
    </row>
    <row r="527" spans="2:9" s="146" customFormat="1" ht="15.75" customHeight="1" x14ac:dyDescent="0.35">
      <c r="B527" s="153"/>
      <c r="C527" s="153"/>
      <c r="D527" s="153"/>
      <c r="E527" s="153"/>
      <c r="F527" s="153"/>
      <c r="G527" s="153"/>
      <c r="H527" s="153"/>
      <c r="I527" s="153"/>
    </row>
    <row r="528" spans="2:9" s="146" customFormat="1" ht="15.75" customHeight="1" x14ac:dyDescent="0.35">
      <c r="B528" s="153"/>
      <c r="C528" s="153"/>
      <c r="D528" s="153"/>
      <c r="E528" s="153"/>
      <c r="F528" s="153"/>
      <c r="G528" s="153"/>
      <c r="H528" s="153"/>
      <c r="I528" s="153"/>
    </row>
    <row r="529" spans="2:9" s="146" customFormat="1" ht="15.75" customHeight="1" x14ac:dyDescent="0.35">
      <c r="B529" s="153"/>
      <c r="C529" s="153"/>
      <c r="D529" s="153"/>
      <c r="E529" s="153"/>
      <c r="F529" s="153"/>
      <c r="G529" s="153"/>
      <c r="H529" s="153"/>
      <c r="I529" s="153"/>
    </row>
    <row r="530" spans="2:9" s="146" customFormat="1" ht="15.75" customHeight="1" x14ac:dyDescent="0.35">
      <c r="B530" s="153"/>
      <c r="C530" s="153"/>
      <c r="D530" s="153"/>
      <c r="E530" s="153"/>
      <c r="F530" s="153"/>
      <c r="G530" s="153"/>
      <c r="H530" s="153"/>
      <c r="I530" s="153"/>
    </row>
    <row r="531" spans="2:9" s="146" customFormat="1" ht="15.75" customHeight="1" x14ac:dyDescent="0.35">
      <c r="B531" s="153"/>
      <c r="C531" s="153"/>
      <c r="D531" s="153"/>
      <c r="E531" s="153"/>
      <c r="F531" s="153"/>
      <c r="G531" s="153"/>
      <c r="H531" s="153"/>
      <c r="I531" s="153"/>
    </row>
    <row r="532" spans="2:9" s="146" customFormat="1" ht="15.75" customHeight="1" x14ac:dyDescent="0.35">
      <c r="B532" s="153"/>
      <c r="C532" s="153"/>
      <c r="D532" s="153"/>
      <c r="E532" s="153"/>
      <c r="F532" s="153"/>
      <c r="G532" s="153"/>
      <c r="H532" s="153"/>
      <c r="I532" s="153"/>
    </row>
    <row r="533" spans="2:9" s="146" customFormat="1" ht="15.75" customHeight="1" x14ac:dyDescent="0.35">
      <c r="B533" s="153"/>
      <c r="C533" s="153"/>
      <c r="D533" s="153"/>
      <c r="E533" s="153"/>
      <c r="F533" s="153"/>
      <c r="G533" s="153"/>
      <c r="H533" s="153"/>
      <c r="I533" s="153"/>
    </row>
    <row r="534" spans="2:9" s="146" customFormat="1" ht="15.75" customHeight="1" x14ac:dyDescent="0.35">
      <c r="B534" s="153"/>
      <c r="C534" s="153"/>
      <c r="D534" s="153"/>
      <c r="E534" s="153"/>
      <c r="F534" s="153"/>
      <c r="G534" s="153"/>
      <c r="H534" s="153"/>
      <c r="I534" s="153"/>
    </row>
    <row r="535" spans="2:9" s="146" customFormat="1" ht="15.75" customHeight="1" x14ac:dyDescent="0.35">
      <c r="B535" s="153"/>
      <c r="C535" s="153"/>
      <c r="D535" s="153"/>
      <c r="E535" s="153"/>
      <c r="F535" s="153"/>
      <c r="G535" s="153"/>
      <c r="H535" s="153"/>
      <c r="I535" s="153"/>
    </row>
    <row r="536" spans="2:9" s="146" customFormat="1" ht="15.75" customHeight="1" x14ac:dyDescent="0.35">
      <c r="B536" s="153"/>
      <c r="C536" s="153"/>
      <c r="D536" s="153"/>
      <c r="E536" s="153"/>
      <c r="F536" s="153"/>
      <c r="G536" s="153"/>
      <c r="H536" s="153"/>
      <c r="I536" s="153"/>
    </row>
    <row r="537" spans="2:9" s="146" customFormat="1" ht="15.75" customHeight="1" x14ac:dyDescent="0.35">
      <c r="B537" s="153"/>
      <c r="C537" s="153"/>
      <c r="D537" s="153"/>
      <c r="E537" s="153"/>
      <c r="F537" s="153"/>
      <c r="G537" s="153"/>
      <c r="H537" s="153"/>
      <c r="I537" s="153"/>
    </row>
    <row r="538" spans="2:9" s="146" customFormat="1" ht="15.75" customHeight="1" x14ac:dyDescent="0.35">
      <c r="B538" s="153"/>
      <c r="C538" s="153"/>
      <c r="D538" s="153"/>
      <c r="E538" s="153"/>
      <c r="F538" s="153"/>
      <c r="G538" s="153"/>
      <c r="H538" s="153"/>
      <c r="I538" s="153"/>
    </row>
    <row r="539" spans="2:9" s="146" customFormat="1" ht="15.75" customHeight="1" x14ac:dyDescent="0.35">
      <c r="B539" s="153"/>
      <c r="C539" s="153"/>
      <c r="D539" s="153"/>
      <c r="E539" s="153"/>
      <c r="F539" s="153"/>
      <c r="G539" s="153"/>
      <c r="H539" s="153"/>
      <c r="I539" s="153"/>
    </row>
    <row r="540" spans="2:9" s="146" customFormat="1" ht="15.75" customHeight="1" x14ac:dyDescent="0.35">
      <c r="B540" s="153"/>
      <c r="C540" s="153"/>
      <c r="D540" s="153"/>
      <c r="E540" s="153"/>
      <c r="F540" s="153"/>
      <c r="G540" s="153"/>
      <c r="H540" s="153"/>
      <c r="I540" s="153"/>
    </row>
    <row r="541" spans="2:9" s="146" customFormat="1" ht="15.75" customHeight="1" x14ac:dyDescent="0.35">
      <c r="B541" s="153"/>
      <c r="C541" s="153"/>
      <c r="D541" s="153"/>
      <c r="E541" s="153"/>
      <c r="F541" s="153"/>
      <c r="G541" s="153"/>
      <c r="H541" s="153"/>
      <c r="I541" s="153"/>
    </row>
    <row r="542" spans="2:9" s="146" customFormat="1" ht="15.75" customHeight="1" x14ac:dyDescent="0.35">
      <c r="B542" s="153"/>
      <c r="C542" s="153"/>
      <c r="D542" s="153"/>
      <c r="E542" s="153"/>
      <c r="F542" s="153"/>
      <c r="G542" s="153"/>
      <c r="H542" s="153"/>
      <c r="I542" s="153"/>
    </row>
    <row r="543" spans="2:9" s="146" customFormat="1" ht="15.75" customHeight="1" x14ac:dyDescent="0.35">
      <c r="B543" s="153"/>
      <c r="C543" s="153"/>
      <c r="D543" s="153"/>
      <c r="E543" s="153"/>
      <c r="F543" s="153"/>
      <c r="G543" s="153"/>
      <c r="H543" s="153"/>
      <c r="I543" s="153"/>
    </row>
    <row r="544" spans="2:9" s="146" customFormat="1" ht="15.75" customHeight="1" x14ac:dyDescent="0.35">
      <c r="B544" s="153"/>
      <c r="C544" s="153"/>
      <c r="D544" s="153"/>
      <c r="E544" s="153"/>
      <c r="F544" s="153"/>
      <c r="G544" s="153"/>
      <c r="H544" s="153"/>
      <c r="I544" s="153"/>
    </row>
    <row r="545" spans="2:9" s="146" customFormat="1" ht="15.75" customHeight="1" x14ac:dyDescent="0.35">
      <c r="B545" s="153"/>
      <c r="C545" s="153"/>
      <c r="D545" s="153"/>
      <c r="E545" s="153"/>
      <c r="F545" s="153"/>
      <c r="G545" s="153"/>
      <c r="H545" s="153"/>
      <c r="I545" s="153"/>
    </row>
    <row r="546" spans="2:9" s="146" customFormat="1" ht="15.75" customHeight="1" x14ac:dyDescent="0.35">
      <c r="B546" s="153"/>
      <c r="C546" s="153"/>
      <c r="D546" s="153"/>
      <c r="E546" s="153"/>
      <c r="F546" s="153"/>
      <c r="G546" s="153"/>
      <c r="H546" s="153"/>
      <c r="I546" s="153"/>
    </row>
    <row r="547" spans="2:9" s="146" customFormat="1" ht="15.75" customHeight="1" x14ac:dyDescent="0.35">
      <c r="B547" s="153"/>
      <c r="C547" s="153"/>
      <c r="D547" s="153"/>
      <c r="E547" s="153"/>
      <c r="F547" s="153"/>
      <c r="G547" s="153"/>
      <c r="H547" s="153"/>
      <c r="I547" s="153"/>
    </row>
    <row r="548" spans="2:9" s="146" customFormat="1" ht="15.75" customHeight="1" x14ac:dyDescent="0.35">
      <c r="B548" s="153"/>
      <c r="C548" s="153"/>
      <c r="D548" s="153"/>
      <c r="E548" s="153"/>
      <c r="F548" s="153"/>
      <c r="G548" s="153"/>
      <c r="H548" s="153"/>
      <c r="I548" s="153"/>
    </row>
    <row r="549" spans="2:9" s="146" customFormat="1" ht="15.75" customHeight="1" x14ac:dyDescent="0.35">
      <c r="B549" s="153"/>
      <c r="C549" s="153"/>
      <c r="D549" s="153"/>
      <c r="E549" s="153"/>
      <c r="F549" s="153"/>
      <c r="G549" s="153"/>
      <c r="H549" s="153"/>
      <c r="I549" s="153"/>
    </row>
    <row r="550" spans="2:9" s="146" customFormat="1" ht="15.75" customHeight="1" x14ac:dyDescent="0.35">
      <c r="B550" s="153"/>
      <c r="C550" s="153"/>
      <c r="D550" s="153"/>
      <c r="E550" s="153"/>
      <c r="F550" s="153"/>
      <c r="G550" s="153"/>
      <c r="H550" s="153"/>
      <c r="I550" s="153"/>
    </row>
    <row r="551" spans="2:9" s="146" customFormat="1" ht="15.75" customHeight="1" x14ac:dyDescent="0.35">
      <c r="B551" s="153"/>
      <c r="C551" s="153"/>
      <c r="D551" s="153"/>
      <c r="E551" s="153"/>
      <c r="F551" s="153"/>
      <c r="G551" s="153"/>
      <c r="H551" s="153"/>
      <c r="I551" s="153"/>
    </row>
    <row r="552" spans="2:9" s="146" customFormat="1" ht="15.75" customHeight="1" x14ac:dyDescent="0.35">
      <c r="B552" s="153"/>
      <c r="C552" s="153"/>
      <c r="D552" s="153"/>
      <c r="E552" s="153"/>
      <c r="F552" s="153"/>
      <c r="G552" s="153"/>
      <c r="H552" s="153"/>
      <c r="I552" s="153"/>
    </row>
    <row r="553" spans="2:9" s="146" customFormat="1" ht="15.75" customHeight="1" x14ac:dyDescent="0.35">
      <c r="B553" s="153"/>
      <c r="C553" s="153"/>
      <c r="D553" s="153"/>
      <c r="E553" s="153"/>
      <c r="F553" s="153"/>
      <c r="G553" s="153"/>
      <c r="H553" s="153"/>
      <c r="I553" s="153"/>
    </row>
    <row r="554" spans="2:9" s="146" customFormat="1" ht="15.75" customHeight="1" x14ac:dyDescent="0.35">
      <c r="B554" s="153"/>
      <c r="C554" s="153"/>
      <c r="D554" s="153"/>
      <c r="E554" s="153"/>
      <c r="F554" s="153"/>
      <c r="G554" s="153"/>
      <c r="H554" s="153"/>
      <c r="I554" s="153"/>
    </row>
    <row r="555" spans="2:9" s="146" customFormat="1" ht="15.75" customHeight="1" x14ac:dyDescent="0.35">
      <c r="B555" s="153"/>
      <c r="C555" s="153"/>
      <c r="D555" s="153"/>
      <c r="E555" s="153"/>
      <c r="F555" s="153"/>
      <c r="G555" s="153"/>
      <c r="H555" s="153"/>
      <c r="I555" s="153"/>
    </row>
    <row r="556" spans="2:9" s="146" customFormat="1" ht="15.75" customHeight="1" x14ac:dyDescent="0.35">
      <c r="B556" s="153"/>
      <c r="C556" s="153"/>
      <c r="D556" s="153"/>
      <c r="E556" s="153"/>
      <c r="F556" s="153"/>
      <c r="G556" s="153"/>
      <c r="H556" s="153"/>
      <c r="I556" s="153"/>
    </row>
    <row r="557" spans="2:9" s="146" customFormat="1" ht="15.75" customHeight="1" x14ac:dyDescent="0.35">
      <c r="B557" s="153"/>
      <c r="C557" s="153"/>
      <c r="D557" s="153"/>
      <c r="E557" s="153"/>
      <c r="F557" s="153"/>
      <c r="G557" s="153"/>
      <c r="H557" s="153"/>
      <c r="I557" s="153"/>
    </row>
    <row r="558" spans="2:9" s="146" customFormat="1" ht="15.75" customHeight="1" x14ac:dyDescent="0.35">
      <c r="B558" s="153"/>
      <c r="C558" s="153"/>
      <c r="D558" s="153"/>
      <c r="E558" s="153"/>
      <c r="F558" s="153"/>
      <c r="G558" s="153"/>
      <c r="H558" s="153"/>
      <c r="I558" s="153"/>
    </row>
    <row r="559" spans="2:9" s="146" customFormat="1" ht="15.75" customHeight="1" x14ac:dyDescent="0.35">
      <c r="B559" s="153"/>
      <c r="C559" s="153"/>
      <c r="D559" s="153"/>
      <c r="E559" s="153"/>
      <c r="F559" s="153"/>
      <c r="G559" s="153"/>
      <c r="H559" s="153"/>
      <c r="I559" s="153"/>
    </row>
    <row r="560" spans="2:9" s="146" customFormat="1" ht="15.75" customHeight="1" x14ac:dyDescent="0.35">
      <c r="B560" s="153"/>
      <c r="C560" s="153"/>
      <c r="D560" s="153"/>
      <c r="E560" s="153"/>
      <c r="F560" s="153"/>
      <c r="G560" s="153"/>
      <c r="H560" s="153"/>
      <c r="I560" s="153"/>
    </row>
    <row r="561" spans="2:9" s="146" customFormat="1" ht="15.75" customHeight="1" x14ac:dyDescent="0.35">
      <c r="B561" s="153"/>
      <c r="C561" s="153"/>
      <c r="D561" s="153"/>
      <c r="E561" s="153"/>
      <c r="F561" s="153"/>
      <c r="G561" s="153"/>
      <c r="H561" s="153"/>
      <c r="I561" s="153"/>
    </row>
    <row r="562" spans="2:9" s="146" customFormat="1" ht="15.75" customHeight="1" x14ac:dyDescent="0.35">
      <c r="B562" s="153"/>
      <c r="C562" s="153"/>
      <c r="D562" s="153"/>
      <c r="E562" s="153"/>
      <c r="F562" s="153"/>
      <c r="G562" s="153"/>
      <c r="H562" s="153"/>
      <c r="I562" s="153"/>
    </row>
    <row r="563" spans="2:9" s="146" customFormat="1" ht="15.75" customHeight="1" x14ac:dyDescent="0.35">
      <c r="B563" s="153"/>
      <c r="C563" s="153"/>
      <c r="D563" s="153"/>
      <c r="E563" s="153"/>
      <c r="F563" s="153"/>
      <c r="G563" s="153"/>
      <c r="H563" s="153"/>
      <c r="I563" s="153"/>
    </row>
    <row r="564" spans="2:9" s="146" customFormat="1" ht="15.75" customHeight="1" x14ac:dyDescent="0.35">
      <c r="B564" s="153"/>
      <c r="C564" s="153"/>
      <c r="D564" s="153"/>
      <c r="E564" s="153"/>
      <c r="F564" s="153"/>
      <c r="G564" s="153"/>
      <c r="H564" s="153"/>
      <c r="I564" s="153"/>
    </row>
    <row r="565" spans="2:9" s="146" customFormat="1" ht="15.75" customHeight="1" x14ac:dyDescent="0.35">
      <c r="B565" s="153"/>
      <c r="C565" s="153"/>
      <c r="D565" s="153"/>
      <c r="E565" s="153"/>
      <c r="F565" s="153"/>
      <c r="G565" s="153"/>
      <c r="H565" s="153"/>
      <c r="I565" s="153"/>
    </row>
    <row r="566" spans="2:9" s="146" customFormat="1" ht="15.75" customHeight="1" x14ac:dyDescent="0.35">
      <c r="B566" s="153"/>
      <c r="C566" s="153"/>
      <c r="D566" s="153"/>
      <c r="E566" s="153"/>
      <c r="F566" s="153"/>
      <c r="G566" s="153"/>
      <c r="H566" s="153"/>
      <c r="I566" s="153"/>
    </row>
    <row r="567" spans="2:9" s="146" customFormat="1" ht="15.75" customHeight="1" x14ac:dyDescent="0.35">
      <c r="B567" s="153"/>
      <c r="C567" s="153"/>
      <c r="D567" s="153"/>
      <c r="E567" s="153"/>
      <c r="F567" s="153"/>
      <c r="G567" s="153"/>
      <c r="H567" s="153"/>
      <c r="I567" s="153"/>
    </row>
    <row r="568" spans="2:9" s="146" customFormat="1" ht="15.75" customHeight="1" x14ac:dyDescent="0.35">
      <c r="B568" s="153"/>
      <c r="C568" s="153"/>
      <c r="D568" s="153"/>
      <c r="E568" s="153"/>
      <c r="F568" s="153"/>
      <c r="G568" s="153"/>
      <c r="H568" s="153"/>
      <c r="I568" s="153"/>
    </row>
    <row r="569" spans="2:9" s="146" customFormat="1" ht="15.75" customHeight="1" x14ac:dyDescent="0.35">
      <c r="B569" s="153"/>
      <c r="C569" s="153"/>
      <c r="D569" s="153"/>
      <c r="E569" s="153"/>
      <c r="F569" s="153"/>
      <c r="G569" s="153"/>
      <c r="H569" s="153"/>
      <c r="I569" s="153"/>
    </row>
    <row r="570" spans="2:9" s="146" customFormat="1" ht="15.75" customHeight="1" x14ac:dyDescent="0.35">
      <c r="B570" s="153"/>
      <c r="C570" s="153"/>
      <c r="D570" s="153"/>
      <c r="E570" s="153"/>
      <c r="F570" s="153"/>
      <c r="G570" s="153"/>
      <c r="H570" s="153"/>
      <c r="I570" s="153"/>
    </row>
    <row r="571" spans="2:9" s="146" customFormat="1" ht="15.75" customHeight="1" x14ac:dyDescent="0.35">
      <c r="B571" s="153"/>
      <c r="C571" s="153"/>
      <c r="D571" s="153"/>
      <c r="E571" s="153"/>
      <c r="F571" s="153"/>
      <c r="G571" s="153"/>
      <c r="H571" s="153"/>
      <c r="I571" s="153"/>
    </row>
    <row r="572" spans="2:9" s="146" customFormat="1" ht="15.75" customHeight="1" x14ac:dyDescent="0.35">
      <c r="B572" s="153"/>
      <c r="C572" s="153"/>
      <c r="D572" s="153"/>
      <c r="E572" s="153"/>
      <c r="F572" s="153"/>
      <c r="G572" s="153"/>
      <c r="H572" s="153"/>
      <c r="I572" s="153"/>
    </row>
    <row r="573" spans="2:9" s="146" customFormat="1" ht="15.75" customHeight="1" x14ac:dyDescent="0.35">
      <c r="B573" s="153"/>
      <c r="C573" s="153"/>
      <c r="D573" s="153"/>
      <c r="E573" s="153"/>
      <c r="F573" s="153"/>
      <c r="G573" s="153"/>
      <c r="H573" s="153"/>
      <c r="I573" s="153"/>
    </row>
    <row r="574" spans="2:9" s="146" customFormat="1" ht="15.75" customHeight="1" x14ac:dyDescent="0.35">
      <c r="B574" s="153"/>
      <c r="C574" s="153"/>
      <c r="D574" s="153"/>
      <c r="E574" s="153"/>
      <c r="F574" s="153"/>
      <c r="G574" s="153"/>
      <c r="H574" s="153"/>
      <c r="I574" s="153"/>
    </row>
    <row r="575" spans="2:9" s="146" customFormat="1" ht="15.75" customHeight="1" x14ac:dyDescent="0.35">
      <c r="B575" s="153"/>
      <c r="C575" s="153"/>
      <c r="D575" s="153"/>
      <c r="E575" s="153"/>
      <c r="F575" s="153"/>
      <c r="G575" s="153"/>
      <c r="H575" s="153"/>
      <c r="I575" s="153"/>
    </row>
    <row r="576" spans="2:9" s="146" customFormat="1" ht="15.75" customHeight="1" x14ac:dyDescent="0.35">
      <c r="B576" s="153"/>
      <c r="C576" s="153"/>
      <c r="D576" s="153"/>
      <c r="E576" s="153"/>
      <c r="F576" s="153"/>
      <c r="G576" s="153"/>
      <c r="H576" s="153"/>
      <c r="I576" s="153"/>
    </row>
    <row r="577" spans="2:9" s="146" customFormat="1" ht="15.75" customHeight="1" x14ac:dyDescent="0.35">
      <c r="B577" s="153"/>
      <c r="C577" s="153"/>
      <c r="D577" s="153"/>
      <c r="E577" s="153"/>
      <c r="F577" s="153"/>
      <c r="G577" s="153"/>
      <c r="H577" s="153"/>
      <c r="I577" s="153"/>
    </row>
    <row r="578" spans="2:9" s="146" customFormat="1" ht="15.75" customHeight="1" x14ac:dyDescent="0.35">
      <c r="B578" s="153"/>
      <c r="C578" s="153"/>
      <c r="D578" s="153"/>
      <c r="E578" s="153"/>
      <c r="F578" s="153"/>
      <c r="G578" s="153"/>
      <c r="H578" s="153"/>
      <c r="I578" s="153"/>
    </row>
    <row r="579" spans="2:9" s="146" customFormat="1" ht="15.75" customHeight="1" x14ac:dyDescent="0.35">
      <c r="B579" s="153"/>
      <c r="C579" s="153"/>
      <c r="D579" s="153"/>
      <c r="E579" s="153"/>
      <c r="F579" s="153"/>
      <c r="G579" s="153"/>
      <c r="H579" s="153"/>
      <c r="I579" s="153"/>
    </row>
    <row r="580" spans="2:9" s="146" customFormat="1" ht="15.75" customHeight="1" x14ac:dyDescent="0.35">
      <c r="B580" s="153"/>
      <c r="C580" s="153"/>
      <c r="D580" s="153"/>
      <c r="E580" s="153"/>
      <c r="F580" s="153"/>
      <c r="G580" s="153"/>
      <c r="H580" s="153"/>
      <c r="I580" s="153"/>
    </row>
    <row r="581" spans="2:9" s="146" customFormat="1" ht="15.75" customHeight="1" x14ac:dyDescent="0.35">
      <c r="B581" s="153"/>
      <c r="C581" s="153"/>
      <c r="D581" s="153"/>
      <c r="E581" s="153"/>
      <c r="F581" s="153"/>
      <c r="G581" s="153"/>
      <c r="H581" s="153"/>
      <c r="I581" s="153"/>
    </row>
    <row r="582" spans="2:9" s="146" customFormat="1" ht="15.75" customHeight="1" x14ac:dyDescent="0.35">
      <c r="B582" s="153"/>
      <c r="C582" s="153"/>
      <c r="D582" s="153"/>
      <c r="E582" s="153"/>
      <c r="F582" s="153"/>
      <c r="G582" s="153"/>
      <c r="H582" s="153"/>
      <c r="I582" s="153"/>
    </row>
    <row r="583" spans="2:9" s="146" customFormat="1" ht="15.75" customHeight="1" x14ac:dyDescent="0.35">
      <c r="B583" s="153"/>
      <c r="C583" s="153"/>
      <c r="D583" s="153"/>
      <c r="E583" s="153"/>
      <c r="F583" s="153"/>
      <c r="G583" s="153"/>
      <c r="H583" s="153"/>
      <c r="I583" s="153"/>
    </row>
    <row r="584" spans="2:9" s="146" customFormat="1" ht="15.75" customHeight="1" x14ac:dyDescent="0.35">
      <c r="B584" s="153"/>
      <c r="C584" s="153"/>
      <c r="D584" s="153"/>
      <c r="E584" s="153"/>
      <c r="F584" s="153"/>
      <c r="G584" s="153"/>
      <c r="H584" s="153"/>
      <c r="I584" s="153"/>
    </row>
    <row r="585" spans="2:9" s="146" customFormat="1" ht="15.75" customHeight="1" x14ac:dyDescent="0.35">
      <c r="B585" s="153"/>
      <c r="C585" s="153"/>
      <c r="D585" s="153"/>
      <c r="E585" s="153"/>
      <c r="F585" s="153"/>
      <c r="G585" s="153"/>
      <c r="H585" s="153"/>
      <c r="I585" s="153"/>
    </row>
    <row r="586" spans="2:9" s="146" customFormat="1" ht="15.75" customHeight="1" x14ac:dyDescent="0.35">
      <c r="B586" s="153"/>
      <c r="C586" s="153"/>
      <c r="D586" s="153"/>
      <c r="E586" s="153"/>
      <c r="F586" s="153"/>
      <c r="G586" s="153"/>
      <c r="H586" s="153"/>
      <c r="I586" s="153"/>
    </row>
    <row r="587" spans="2:9" s="146" customFormat="1" ht="15.75" customHeight="1" x14ac:dyDescent="0.35">
      <c r="B587" s="153"/>
      <c r="C587" s="153"/>
      <c r="D587" s="153"/>
      <c r="E587" s="153"/>
      <c r="F587" s="153"/>
      <c r="G587" s="153"/>
      <c r="H587" s="153"/>
      <c r="I587" s="153"/>
    </row>
    <row r="588" spans="2:9" s="146" customFormat="1" ht="15.75" customHeight="1" x14ac:dyDescent="0.35">
      <c r="B588" s="153"/>
      <c r="C588" s="153"/>
      <c r="D588" s="153"/>
      <c r="E588" s="153"/>
      <c r="F588" s="153"/>
      <c r="G588" s="153"/>
      <c r="H588" s="153"/>
      <c r="I588" s="153"/>
    </row>
    <row r="589" spans="2:9" s="146" customFormat="1" ht="15.75" customHeight="1" x14ac:dyDescent="0.35">
      <c r="B589" s="153"/>
      <c r="C589" s="153"/>
      <c r="D589" s="153"/>
      <c r="E589" s="153"/>
      <c r="F589" s="153"/>
      <c r="G589" s="153"/>
      <c r="H589" s="153"/>
      <c r="I589" s="153"/>
    </row>
    <row r="590" spans="2:9" s="146" customFormat="1" ht="15.75" customHeight="1" x14ac:dyDescent="0.35">
      <c r="B590" s="153"/>
      <c r="C590" s="153"/>
      <c r="D590" s="153"/>
      <c r="E590" s="153"/>
      <c r="F590" s="153"/>
      <c r="G590" s="153"/>
      <c r="H590" s="153"/>
      <c r="I590" s="153"/>
    </row>
    <row r="591" spans="2:9" s="146" customFormat="1" ht="15.75" customHeight="1" x14ac:dyDescent="0.35">
      <c r="B591" s="153"/>
      <c r="C591" s="153"/>
      <c r="D591" s="153"/>
      <c r="E591" s="153"/>
      <c r="F591" s="153"/>
      <c r="G591" s="153"/>
      <c r="H591" s="153"/>
      <c r="I591" s="153"/>
    </row>
    <row r="592" spans="2:9" s="146" customFormat="1" ht="15.75" customHeight="1" x14ac:dyDescent="0.35">
      <c r="B592" s="153"/>
      <c r="C592" s="153"/>
      <c r="D592" s="153"/>
      <c r="E592" s="153"/>
      <c r="F592" s="153"/>
      <c r="G592" s="153"/>
      <c r="H592" s="153"/>
      <c r="I592" s="153"/>
    </row>
    <row r="593" spans="2:9" s="146" customFormat="1" ht="15.75" customHeight="1" x14ac:dyDescent="0.35">
      <c r="B593" s="153"/>
      <c r="C593" s="153"/>
      <c r="D593" s="153"/>
      <c r="E593" s="153"/>
      <c r="F593" s="153"/>
      <c r="G593" s="153"/>
      <c r="H593" s="153"/>
      <c r="I593" s="153"/>
    </row>
    <row r="594" spans="2:9" s="146" customFormat="1" ht="15.75" customHeight="1" x14ac:dyDescent="0.35">
      <c r="B594" s="153"/>
      <c r="C594" s="153"/>
      <c r="D594" s="153"/>
      <c r="E594" s="153"/>
      <c r="F594" s="153"/>
      <c r="G594" s="153"/>
      <c r="H594" s="153"/>
      <c r="I594" s="153"/>
    </row>
    <row r="595" spans="2:9" s="146" customFormat="1" ht="15.75" customHeight="1" x14ac:dyDescent="0.35">
      <c r="B595" s="153"/>
      <c r="C595" s="153"/>
      <c r="D595" s="153"/>
      <c r="E595" s="153"/>
      <c r="F595" s="153"/>
      <c r="G595" s="153"/>
      <c r="H595" s="153"/>
      <c r="I595" s="153"/>
    </row>
    <row r="596" spans="2:9" s="146" customFormat="1" ht="15.75" customHeight="1" x14ac:dyDescent="0.35">
      <c r="B596" s="153"/>
      <c r="C596" s="153"/>
      <c r="D596" s="153"/>
      <c r="E596" s="153"/>
      <c r="F596" s="153"/>
      <c r="G596" s="153"/>
      <c r="H596" s="153"/>
      <c r="I596" s="153"/>
    </row>
    <row r="597" spans="2:9" s="146" customFormat="1" ht="15.75" customHeight="1" x14ac:dyDescent="0.35">
      <c r="B597" s="153"/>
      <c r="C597" s="153"/>
      <c r="D597" s="153"/>
      <c r="E597" s="153"/>
      <c r="F597" s="153"/>
      <c r="G597" s="153"/>
      <c r="H597" s="153"/>
      <c r="I597" s="153"/>
    </row>
    <row r="598" spans="2:9" s="146" customFormat="1" ht="15.75" customHeight="1" x14ac:dyDescent="0.35">
      <c r="B598" s="153"/>
      <c r="C598" s="153"/>
      <c r="D598" s="153"/>
      <c r="E598" s="153"/>
      <c r="F598" s="153"/>
      <c r="G598" s="153"/>
      <c r="H598" s="153"/>
      <c r="I598" s="153"/>
    </row>
    <row r="599" spans="2:9" s="146" customFormat="1" ht="15.75" customHeight="1" x14ac:dyDescent="0.35">
      <c r="B599" s="153"/>
      <c r="C599" s="153"/>
      <c r="D599" s="153"/>
      <c r="E599" s="153"/>
      <c r="F599" s="153"/>
      <c r="G599" s="153"/>
      <c r="H599" s="153"/>
      <c r="I599" s="153"/>
    </row>
    <row r="600" spans="2:9" s="146" customFormat="1" ht="15.75" customHeight="1" x14ac:dyDescent="0.35">
      <c r="B600" s="153"/>
      <c r="C600" s="153"/>
      <c r="D600" s="153"/>
      <c r="E600" s="153"/>
      <c r="F600" s="153"/>
      <c r="G600" s="153"/>
      <c r="H600" s="153"/>
      <c r="I600" s="153"/>
    </row>
    <row r="601" spans="2:9" s="146" customFormat="1" ht="15.75" customHeight="1" x14ac:dyDescent="0.35">
      <c r="B601" s="153"/>
      <c r="C601" s="153"/>
      <c r="D601" s="153"/>
      <c r="E601" s="153"/>
      <c r="F601" s="153"/>
      <c r="G601" s="153"/>
      <c r="H601" s="153"/>
      <c r="I601" s="153"/>
    </row>
    <row r="602" spans="2:9" s="146" customFormat="1" ht="15.75" customHeight="1" x14ac:dyDescent="0.35">
      <c r="B602" s="153"/>
      <c r="C602" s="153"/>
      <c r="D602" s="153"/>
      <c r="E602" s="153"/>
      <c r="F602" s="153"/>
      <c r="G602" s="153"/>
      <c r="H602" s="153"/>
      <c r="I602" s="153"/>
    </row>
    <row r="603" spans="2:9" s="146" customFormat="1" ht="15.75" customHeight="1" x14ac:dyDescent="0.35">
      <c r="B603" s="153"/>
      <c r="C603" s="153"/>
      <c r="D603" s="153"/>
      <c r="E603" s="153"/>
      <c r="F603" s="153"/>
      <c r="G603" s="153"/>
      <c r="H603" s="153"/>
      <c r="I603" s="153"/>
    </row>
    <row r="604" spans="2:9" s="146" customFormat="1" ht="15.75" customHeight="1" x14ac:dyDescent="0.35">
      <c r="B604" s="153"/>
      <c r="C604" s="153"/>
      <c r="D604" s="153"/>
      <c r="E604" s="153"/>
      <c r="F604" s="153"/>
      <c r="G604" s="153"/>
      <c r="H604" s="153"/>
      <c r="I604" s="153"/>
    </row>
    <row r="605" spans="2:9" s="146" customFormat="1" ht="15.75" customHeight="1" x14ac:dyDescent="0.35">
      <c r="B605" s="153"/>
      <c r="C605" s="153"/>
      <c r="D605" s="153"/>
      <c r="E605" s="153"/>
      <c r="F605" s="153"/>
      <c r="G605" s="153"/>
      <c r="H605" s="153"/>
      <c r="I605" s="153"/>
    </row>
    <row r="606" spans="2:9" s="146" customFormat="1" ht="15.75" customHeight="1" x14ac:dyDescent="0.35">
      <c r="B606" s="153"/>
      <c r="C606" s="153"/>
      <c r="D606" s="153"/>
      <c r="E606" s="153"/>
      <c r="F606" s="153"/>
      <c r="G606" s="153"/>
      <c r="H606" s="153"/>
      <c r="I606" s="153"/>
    </row>
    <row r="607" spans="2:9" s="146" customFormat="1" ht="15.75" customHeight="1" x14ac:dyDescent="0.35">
      <c r="B607" s="153"/>
      <c r="C607" s="153"/>
      <c r="D607" s="153"/>
      <c r="E607" s="153"/>
      <c r="F607" s="153"/>
      <c r="G607" s="153"/>
      <c r="H607" s="153"/>
      <c r="I607" s="153"/>
    </row>
    <row r="608" spans="2:9" s="146" customFormat="1" ht="15.75" customHeight="1" x14ac:dyDescent="0.35">
      <c r="B608" s="153"/>
      <c r="C608" s="153"/>
      <c r="D608" s="153"/>
      <c r="E608" s="153"/>
      <c r="F608" s="153"/>
      <c r="G608" s="153"/>
      <c r="H608" s="153"/>
      <c r="I608" s="153"/>
    </row>
    <row r="609" spans="2:9" s="146" customFormat="1" ht="15.75" customHeight="1" x14ac:dyDescent="0.35">
      <c r="B609" s="153"/>
      <c r="C609" s="153"/>
      <c r="D609" s="153"/>
      <c r="E609" s="153"/>
      <c r="F609" s="153"/>
      <c r="G609" s="153"/>
      <c r="H609" s="153"/>
      <c r="I609" s="153"/>
    </row>
    <row r="610" spans="2:9" s="146" customFormat="1" ht="15.75" customHeight="1" x14ac:dyDescent="0.35">
      <c r="B610" s="153"/>
      <c r="C610" s="153"/>
      <c r="D610" s="153"/>
      <c r="E610" s="153"/>
      <c r="F610" s="153"/>
      <c r="G610" s="153"/>
      <c r="H610" s="153"/>
      <c r="I610" s="153"/>
    </row>
    <row r="611" spans="2:9" s="146" customFormat="1" ht="15.75" customHeight="1" x14ac:dyDescent="0.35">
      <c r="B611" s="153"/>
      <c r="C611" s="153"/>
      <c r="D611" s="153"/>
      <c r="E611" s="153"/>
      <c r="F611" s="153"/>
      <c r="G611" s="153"/>
      <c r="H611" s="153"/>
      <c r="I611" s="153"/>
    </row>
    <row r="612" spans="2:9" s="146" customFormat="1" ht="15.75" customHeight="1" x14ac:dyDescent="0.35">
      <c r="B612" s="153"/>
      <c r="C612" s="153"/>
      <c r="D612" s="153"/>
      <c r="E612" s="153"/>
      <c r="F612" s="153"/>
      <c r="G612" s="153"/>
      <c r="H612" s="153"/>
      <c r="I612" s="153"/>
    </row>
    <row r="613" spans="2:9" s="146" customFormat="1" ht="15.75" customHeight="1" x14ac:dyDescent="0.35">
      <c r="B613" s="153"/>
      <c r="C613" s="153"/>
      <c r="D613" s="153"/>
      <c r="E613" s="153"/>
      <c r="F613" s="153"/>
      <c r="G613" s="153"/>
      <c r="H613" s="153"/>
      <c r="I613" s="153"/>
    </row>
    <row r="614" spans="2:9" s="146" customFormat="1" ht="15.75" customHeight="1" x14ac:dyDescent="0.35">
      <c r="B614" s="153"/>
      <c r="C614" s="153"/>
      <c r="D614" s="153"/>
      <c r="E614" s="153"/>
      <c r="F614" s="153"/>
      <c r="G614" s="153"/>
      <c r="H614" s="153"/>
      <c r="I614" s="153"/>
    </row>
    <row r="615" spans="2:9" s="146" customFormat="1" ht="15.75" customHeight="1" x14ac:dyDescent="0.35">
      <c r="B615" s="153"/>
      <c r="C615" s="153"/>
      <c r="D615" s="153"/>
      <c r="E615" s="153"/>
      <c r="F615" s="153"/>
      <c r="G615" s="153"/>
      <c r="H615" s="153"/>
      <c r="I615" s="153"/>
    </row>
    <row r="616" spans="2:9" s="146" customFormat="1" ht="15.75" customHeight="1" x14ac:dyDescent="0.35">
      <c r="B616" s="153"/>
      <c r="C616" s="153"/>
      <c r="D616" s="153"/>
      <c r="E616" s="153"/>
      <c r="F616" s="153"/>
      <c r="G616" s="153"/>
      <c r="H616" s="153"/>
      <c r="I616" s="153"/>
    </row>
    <row r="617" spans="2:9" s="146" customFormat="1" ht="15.75" customHeight="1" x14ac:dyDescent="0.35">
      <c r="B617" s="153"/>
      <c r="C617" s="153"/>
      <c r="D617" s="153"/>
      <c r="E617" s="153"/>
      <c r="F617" s="153"/>
      <c r="G617" s="153"/>
      <c r="H617" s="153"/>
      <c r="I617" s="153"/>
    </row>
    <row r="618" spans="2:9" s="146" customFormat="1" ht="15.75" customHeight="1" x14ac:dyDescent="0.35">
      <c r="B618" s="153"/>
      <c r="C618" s="153"/>
      <c r="D618" s="153"/>
      <c r="E618" s="153"/>
      <c r="F618" s="153"/>
      <c r="G618" s="153"/>
      <c r="H618" s="153"/>
      <c r="I618" s="153"/>
    </row>
    <row r="619" spans="2:9" s="146" customFormat="1" ht="15.75" customHeight="1" x14ac:dyDescent="0.35">
      <c r="B619" s="153"/>
      <c r="C619" s="153"/>
      <c r="D619" s="153"/>
      <c r="E619" s="153"/>
      <c r="F619" s="153"/>
      <c r="G619" s="153"/>
      <c r="H619" s="153"/>
      <c r="I619" s="153"/>
    </row>
    <row r="620" spans="2:9" s="146" customFormat="1" ht="15.75" customHeight="1" x14ac:dyDescent="0.35">
      <c r="B620" s="153"/>
      <c r="C620" s="153"/>
      <c r="D620" s="153"/>
      <c r="E620" s="153"/>
      <c r="F620" s="153"/>
      <c r="G620" s="153"/>
      <c r="H620" s="153"/>
      <c r="I620" s="153"/>
    </row>
    <row r="621" spans="2:9" s="146" customFormat="1" ht="15.75" customHeight="1" x14ac:dyDescent="0.35">
      <c r="B621" s="153"/>
      <c r="C621" s="153"/>
      <c r="D621" s="153"/>
      <c r="E621" s="153"/>
      <c r="F621" s="153"/>
      <c r="G621" s="153"/>
      <c r="H621" s="153"/>
      <c r="I621" s="153"/>
    </row>
    <row r="622" spans="2:9" s="146" customFormat="1" ht="15.75" customHeight="1" x14ac:dyDescent="0.35">
      <c r="B622" s="153"/>
      <c r="C622" s="153"/>
      <c r="D622" s="153"/>
      <c r="E622" s="153"/>
      <c r="F622" s="153"/>
      <c r="G622" s="153"/>
      <c r="H622" s="153"/>
      <c r="I622" s="153"/>
    </row>
    <row r="623" spans="2:9" s="146" customFormat="1" ht="15.75" customHeight="1" x14ac:dyDescent="0.35">
      <c r="B623" s="153"/>
      <c r="C623" s="153"/>
      <c r="D623" s="153"/>
      <c r="E623" s="153"/>
      <c r="F623" s="153"/>
      <c r="G623" s="153"/>
      <c r="H623" s="153"/>
      <c r="I623" s="153"/>
    </row>
    <row r="624" spans="2:9" s="146" customFormat="1" ht="15.75" customHeight="1" x14ac:dyDescent="0.35">
      <c r="B624" s="153"/>
      <c r="C624" s="153"/>
      <c r="D624" s="153"/>
      <c r="E624" s="153"/>
      <c r="F624" s="153"/>
      <c r="G624" s="153"/>
      <c r="H624" s="153"/>
      <c r="I624" s="153"/>
    </row>
    <row r="625" spans="2:9" s="146" customFormat="1" ht="15.75" customHeight="1" x14ac:dyDescent="0.35">
      <c r="B625" s="153"/>
      <c r="C625" s="153"/>
      <c r="D625" s="153"/>
      <c r="E625" s="153"/>
      <c r="F625" s="153"/>
      <c r="G625" s="153"/>
      <c r="H625" s="153"/>
      <c r="I625" s="153"/>
    </row>
    <row r="626" spans="2:9" s="146" customFormat="1" ht="15.75" customHeight="1" x14ac:dyDescent="0.35">
      <c r="B626" s="153"/>
      <c r="C626" s="153"/>
      <c r="D626" s="153"/>
      <c r="E626" s="153"/>
      <c r="F626" s="153"/>
      <c r="G626" s="153"/>
      <c r="H626" s="153"/>
      <c r="I626" s="153"/>
    </row>
    <row r="627" spans="2:9" s="146" customFormat="1" ht="15.75" customHeight="1" x14ac:dyDescent="0.35">
      <c r="B627" s="153"/>
      <c r="C627" s="153"/>
      <c r="D627" s="153"/>
      <c r="E627" s="153"/>
      <c r="F627" s="153"/>
      <c r="G627" s="153"/>
      <c r="H627" s="153"/>
      <c r="I627" s="153"/>
    </row>
    <row r="628" spans="2:9" s="146" customFormat="1" ht="15.75" customHeight="1" x14ac:dyDescent="0.35">
      <c r="B628" s="153"/>
      <c r="C628" s="153"/>
      <c r="D628" s="153"/>
      <c r="E628" s="153"/>
      <c r="F628" s="153"/>
      <c r="G628" s="153"/>
      <c r="H628" s="153"/>
      <c r="I628" s="153"/>
    </row>
    <row r="629" spans="2:9" s="146" customFormat="1" ht="15.75" customHeight="1" x14ac:dyDescent="0.35">
      <c r="B629" s="153"/>
      <c r="C629" s="153"/>
      <c r="D629" s="153"/>
      <c r="E629" s="153"/>
      <c r="F629" s="153"/>
      <c r="G629" s="153"/>
      <c r="H629" s="153"/>
      <c r="I629" s="153"/>
    </row>
    <row r="630" spans="2:9" s="146" customFormat="1" ht="15.75" customHeight="1" x14ac:dyDescent="0.35">
      <c r="B630" s="153"/>
      <c r="C630" s="153"/>
      <c r="D630" s="153"/>
      <c r="E630" s="153"/>
      <c r="F630" s="153"/>
      <c r="G630" s="153"/>
      <c r="H630" s="153"/>
      <c r="I630" s="153"/>
    </row>
    <row r="631" spans="2:9" s="146" customFormat="1" ht="15.75" customHeight="1" x14ac:dyDescent="0.35">
      <c r="B631" s="153"/>
      <c r="C631" s="153"/>
      <c r="D631" s="153"/>
      <c r="E631" s="153"/>
      <c r="F631" s="153"/>
      <c r="G631" s="153"/>
      <c r="H631" s="153"/>
      <c r="I631" s="153"/>
    </row>
    <row r="632" spans="2:9" s="146" customFormat="1" ht="15.75" customHeight="1" x14ac:dyDescent="0.35">
      <c r="B632" s="153"/>
      <c r="C632" s="153"/>
      <c r="D632" s="153"/>
      <c r="E632" s="153"/>
      <c r="F632" s="153"/>
      <c r="G632" s="153"/>
      <c r="H632" s="153"/>
      <c r="I632" s="153"/>
    </row>
    <row r="633" spans="2:9" s="146" customFormat="1" ht="15.75" customHeight="1" x14ac:dyDescent="0.35">
      <c r="B633" s="153"/>
      <c r="C633" s="153"/>
      <c r="D633" s="153"/>
      <c r="E633" s="153"/>
      <c r="F633" s="153"/>
      <c r="G633" s="153"/>
      <c r="H633" s="153"/>
      <c r="I633" s="153"/>
    </row>
    <row r="634" spans="2:9" s="146" customFormat="1" ht="15.75" customHeight="1" x14ac:dyDescent="0.35">
      <c r="B634" s="153"/>
      <c r="C634" s="153"/>
      <c r="D634" s="153"/>
      <c r="E634" s="153"/>
      <c r="F634" s="153"/>
      <c r="G634" s="153"/>
      <c r="H634" s="153"/>
      <c r="I634" s="153"/>
    </row>
    <row r="635" spans="2:9" s="146" customFormat="1" ht="15.75" customHeight="1" x14ac:dyDescent="0.35">
      <c r="B635" s="153"/>
      <c r="C635" s="153"/>
      <c r="D635" s="153"/>
      <c r="E635" s="153"/>
      <c r="F635" s="153"/>
      <c r="G635" s="153"/>
      <c r="H635" s="153"/>
      <c r="I635" s="153"/>
    </row>
    <row r="636" spans="2:9" s="146" customFormat="1" ht="15.75" customHeight="1" x14ac:dyDescent="0.35">
      <c r="B636" s="153"/>
      <c r="C636" s="153"/>
      <c r="D636" s="153"/>
      <c r="E636" s="153"/>
      <c r="F636" s="153"/>
      <c r="G636" s="153"/>
      <c r="H636" s="153"/>
      <c r="I636" s="153"/>
    </row>
    <row r="637" spans="2:9" s="146" customFormat="1" ht="15.75" customHeight="1" x14ac:dyDescent="0.35">
      <c r="B637" s="153"/>
      <c r="C637" s="153"/>
      <c r="D637" s="153"/>
      <c r="E637" s="153"/>
      <c r="F637" s="153"/>
      <c r="G637" s="153"/>
      <c r="H637" s="153"/>
      <c r="I637" s="153"/>
    </row>
    <row r="638" spans="2:9" s="146" customFormat="1" ht="15.75" customHeight="1" x14ac:dyDescent="0.35">
      <c r="B638" s="153"/>
      <c r="C638" s="153"/>
      <c r="D638" s="153"/>
      <c r="E638" s="153"/>
      <c r="F638" s="153"/>
      <c r="G638" s="153"/>
      <c r="H638" s="153"/>
      <c r="I638" s="153"/>
    </row>
    <row r="639" spans="2:9" s="146" customFormat="1" ht="15.75" customHeight="1" x14ac:dyDescent="0.35">
      <c r="B639" s="153"/>
      <c r="C639" s="153"/>
      <c r="D639" s="153"/>
      <c r="E639" s="153"/>
      <c r="F639" s="153"/>
      <c r="G639" s="153"/>
      <c r="H639" s="153"/>
      <c r="I639" s="153"/>
    </row>
    <row r="640" spans="2:9" s="146" customFormat="1" ht="15.75" customHeight="1" x14ac:dyDescent="0.35">
      <c r="B640" s="153"/>
      <c r="C640" s="153"/>
      <c r="D640" s="153"/>
      <c r="E640" s="153"/>
      <c r="F640" s="153"/>
      <c r="G640" s="153"/>
      <c r="H640" s="153"/>
      <c r="I640" s="153"/>
    </row>
    <row r="641" spans="2:9" s="146" customFormat="1" ht="15.75" customHeight="1" x14ac:dyDescent="0.35">
      <c r="B641" s="153"/>
      <c r="C641" s="153"/>
      <c r="D641" s="153"/>
      <c r="E641" s="153"/>
      <c r="F641" s="153"/>
      <c r="G641" s="153"/>
      <c r="H641" s="153"/>
      <c r="I641" s="153"/>
    </row>
    <row r="642" spans="2:9" s="146" customFormat="1" ht="15.75" customHeight="1" x14ac:dyDescent="0.35">
      <c r="B642" s="153"/>
      <c r="C642" s="153"/>
      <c r="D642" s="153"/>
      <c r="E642" s="153"/>
      <c r="F642" s="153"/>
      <c r="G642" s="153"/>
      <c r="H642" s="153"/>
      <c r="I642" s="153"/>
    </row>
    <row r="643" spans="2:9" s="146" customFormat="1" ht="15.75" customHeight="1" x14ac:dyDescent="0.35">
      <c r="B643" s="153"/>
      <c r="C643" s="153"/>
      <c r="D643" s="153"/>
      <c r="E643" s="153"/>
      <c r="F643" s="153"/>
      <c r="G643" s="153"/>
      <c r="H643" s="153"/>
      <c r="I643" s="153"/>
    </row>
    <row r="644" spans="2:9" s="146" customFormat="1" ht="15.75" customHeight="1" x14ac:dyDescent="0.35">
      <c r="B644" s="153"/>
      <c r="C644" s="153"/>
      <c r="D644" s="153"/>
      <c r="E644" s="153"/>
      <c r="F644" s="153"/>
      <c r="G644" s="153"/>
      <c r="H644" s="153"/>
      <c r="I644" s="153"/>
    </row>
    <row r="645" spans="2:9" s="146" customFormat="1" ht="15.75" customHeight="1" x14ac:dyDescent="0.35">
      <c r="B645" s="153"/>
      <c r="C645" s="153"/>
      <c r="D645" s="153"/>
      <c r="E645" s="153"/>
      <c r="F645" s="153"/>
      <c r="G645" s="153"/>
      <c r="H645" s="153"/>
      <c r="I645" s="153"/>
    </row>
    <row r="646" spans="2:9" s="146" customFormat="1" ht="15.75" customHeight="1" x14ac:dyDescent="0.35">
      <c r="B646" s="153"/>
      <c r="C646" s="153"/>
      <c r="D646" s="153"/>
      <c r="E646" s="153"/>
      <c r="F646" s="153"/>
      <c r="G646" s="153"/>
      <c r="H646" s="153"/>
      <c r="I646" s="153"/>
    </row>
    <row r="647" spans="2:9" s="146" customFormat="1" ht="15.75" customHeight="1" x14ac:dyDescent="0.35">
      <c r="B647" s="153"/>
      <c r="C647" s="153"/>
      <c r="D647" s="153"/>
      <c r="E647" s="153"/>
      <c r="F647" s="153"/>
      <c r="G647" s="153"/>
      <c r="H647" s="153"/>
      <c r="I647" s="153"/>
    </row>
    <row r="648" spans="2:9" s="146" customFormat="1" ht="15.75" customHeight="1" x14ac:dyDescent="0.35">
      <c r="B648" s="153"/>
      <c r="C648" s="153"/>
      <c r="D648" s="153"/>
      <c r="E648" s="153"/>
      <c r="F648" s="153"/>
      <c r="G648" s="153"/>
      <c r="H648" s="153"/>
      <c r="I648" s="153"/>
    </row>
    <row r="649" spans="2:9" s="146" customFormat="1" ht="15.75" customHeight="1" x14ac:dyDescent="0.35">
      <c r="B649" s="153"/>
      <c r="C649" s="153"/>
      <c r="D649" s="153"/>
      <c r="E649" s="153"/>
      <c r="F649" s="153"/>
      <c r="G649" s="153"/>
      <c r="H649" s="153"/>
      <c r="I649" s="153"/>
    </row>
    <row r="650" spans="2:9" s="146" customFormat="1" ht="15.75" customHeight="1" x14ac:dyDescent="0.35">
      <c r="B650" s="153"/>
      <c r="C650" s="153"/>
      <c r="D650" s="153"/>
      <c r="E650" s="153"/>
      <c r="F650" s="153"/>
      <c r="G650" s="153"/>
      <c r="H650" s="153"/>
      <c r="I650" s="153"/>
    </row>
    <row r="651" spans="2:9" s="146" customFormat="1" ht="15.75" customHeight="1" x14ac:dyDescent="0.35">
      <c r="B651" s="153"/>
      <c r="C651" s="153"/>
      <c r="D651" s="153"/>
      <c r="E651" s="153"/>
      <c r="F651" s="153"/>
      <c r="G651" s="153"/>
      <c r="H651" s="153"/>
      <c r="I651" s="153"/>
    </row>
    <row r="652" spans="2:9" s="146" customFormat="1" ht="15.75" customHeight="1" x14ac:dyDescent="0.35">
      <c r="B652" s="153"/>
      <c r="C652" s="153"/>
      <c r="D652" s="153"/>
      <c r="E652" s="153"/>
      <c r="F652" s="153"/>
      <c r="G652" s="153"/>
      <c r="H652" s="153"/>
      <c r="I652" s="153"/>
    </row>
    <row r="653" spans="2:9" s="146" customFormat="1" ht="15.75" customHeight="1" x14ac:dyDescent="0.35">
      <c r="B653" s="153"/>
      <c r="C653" s="153"/>
      <c r="D653" s="153"/>
      <c r="E653" s="153"/>
      <c r="F653" s="153"/>
      <c r="G653" s="153"/>
      <c r="H653" s="153"/>
      <c r="I653" s="153"/>
    </row>
    <row r="654" spans="2:9" s="146" customFormat="1" ht="15.75" customHeight="1" x14ac:dyDescent="0.35">
      <c r="B654" s="153"/>
      <c r="C654" s="153"/>
      <c r="D654" s="153"/>
      <c r="E654" s="153"/>
      <c r="F654" s="153"/>
      <c r="G654" s="153"/>
      <c r="H654" s="153"/>
      <c r="I654" s="153"/>
    </row>
    <row r="655" spans="2:9" s="146" customFormat="1" ht="15.75" customHeight="1" x14ac:dyDescent="0.35">
      <c r="B655" s="153"/>
      <c r="C655" s="153"/>
      <c r="D655" s="153"/>
      <c r="E655" s="153"/>
      <c r="F655" s="153"/>
      <c r="G655" s="153"/>
      <c r="H655" s="153"/>
      <c r="I655" s="153"/>
    </row>
    <row r="656" spans="2:9" s="146" customFormat="1" ht="15.75" customHeight="1" x14ac:dyDescent="0.35">
      <c r="B656" s="153"/>
      <c r="C656" s="153"/>
      <c r="D656" s="153"/>
      <c r="E656" s="153"/>
      <c r="F656" s="153"/>
      <c r="G656" s="153"/>
      <c r="H656" s="153"/>
      <c r="I656" s="153"/>
    </row>
    <row r="657" spans="2:9" s="146" customFormat="1" ht="15.75" customHeight="1" x14ac:dyDescent="0.35">
      <c r="B657" s="153"/>
      <c r="C657" s="153"/>
      <c r="D657" s="153"/>
      <c r="E657" s="153"/>
      <c r="F657" s="153"/>
      <c r="G657" s="153"/>
      <c r="H657" s="153"/>
      <c r="I657" s="153"/>
    </row>
    <row r="658" spans="2:9" s="146" customFormat="1" ht="15.75" customHeight="1" x14ac:dyDescent="0.35">
      <c r="B658" s="153"/>
      <c r="C658" s="153"/>
      <c r="D658" s="153"/>
      <c r="E658" s="153"/>
      <c r="F658" s="153"/>
      <c r="G658" s="153"/>
      <c r="H658" s="153"/>
      <c r="I658" s="153"/>
    </row>
    <row r="659" spans="2:9" s="146" customFormat="1" ht="15.75" customHeight="1" x14ac:dyDescent="0.35">
      <c r="B659" s="153"/>
      <c r="C659" s="153"/>
      <c r="D659" s="153"/>
      <c r="E659" s="153"/>
      <c r="F659" s="153"/>
      <c r="G659" s="153"/>
      <c r="H659" s="153"/>
      <c r="I659" s="153"/>
    </row>
    <row r="660" spans="2:9" s="146" customFormat="1" ht="15.75" customHeight="1" x14ac:dyDescent="0.35">
      <c r="B660" s="153"/>
      <c r="C660" s="153"/>
      <c r="D660" s="153"/>
      <c r="E660" s="153"/>
      <c r="F660" s="153"/>
      <c r="G660" s="153"/>
      <c r="H660" s="153"/>
      <c r="I660" s="153"/>
    </row>
    <row r="661" spans="2:9" s="146" customFormat="1" ht="15.75" customHeight="1" x14ac:dyDescent="0.35">
      <c r="B661" s="153"/>
      <c r="C661" s="153"/>
      <c r="D661" s="153"/>
      <c r="E661" s="153"/>
      <c r="F661" s="153"/>
      <c r="G661" s="153"/>
      <c r="H661" s="153"/>
      <c r="I661" s="153"/>
    </row>
    <row r="662" spans="2:9" s="146" customFormat="1" ht="15.75" customHeight="1" x14ac:dyDescent="0.35">
      <c r="B662" s="153"/>
      <c r="C662" s="153"/>
      <c r="D662" s="153"/>
      <c r="E662" s="153"/>
      <c r="F662" s="153"/>
      <c r="G662" s="153"/>
      <c r="H662" s="153"/>
      <c r="I662" s="153"/>
    </row>
    <row r="663" spans="2:9" s="146" customFormat="1" ht="15.75" customHeight="1" x14ac:dyDescent="0.35">
      <c r="B663" s="153"/>
      <c r="C663" s="153"/>
      <c r="D663" s="153"/>
      <c r="E663" s="153"/>
      <c r="F663" s="153"/>
      <c r="G663" s="153"/>
      <c r="H663" s="153"/>
      <c r="I663" s="153"/>
    </row>
    <row r="664" spans="2:9" s="146" customFormat="1" ht="15.75" customHeight="1" x14ac:dyDescent="0.35">
      <c r="B664" s="153"/>
      <c r="C664" s="153"/>
      <c r="D664" s="153"/>
      <c r="E664" s="153"/>
      <c r="F664" s="153"/>
      <c r="G664" s="153"/>
      <c r="H664" s="153"/>
      <c r="I664" s="153"/>
    </row>
    <row r="665" spans="2:9" s="146" customFormat="1" ht="15.75" customHeight="1" x14ac:dyDescent="0.35">
      <c r="B665" s="153"/>
      <c r="C665" s="153"/>
      <c r="D665" s="153"/>
      <c r="E665" s="153"/>
      <c r="F665" s="153"/>
      <c r="G665" s="153"/>
      <c r="H665" s="153"/>
      <c r="I665" s="153"/>
    </row>
    <row r="666" spans="2:9" s="146" customFormat="1" ht="15.75" customHeight="1" x14ac:dyDescent="0.35">
      <c r="B666" s="153"/>
      <c r="C666" s="153"/>
      <c r="D666" s="153"/>
      <c r="E666" s="153"/>
      <c r="F666" s="153"/>
      <c r="G666" s="153"/>
      <c r="H666" s="153"/>
      <c r="I666" s="153"/>
    </row>
    <row r="667" spans="2:9" s="146" customFormat="1" ht="15.75" customHeight="1" x14ac:dyDescent="0.35">
      <c r="B667" s="153"/>
      <c r="C667" s="153"/>
      <c r="D667" s="153"/>
      <c r="E667" s="153"/>
      <c r="F667" s="153"/>
      <c r="G667" s="153"/>
      <c r="H667" s="153"/>
      <c r="I667" s="153"/>
    </row>
    <row r="668" spans="2:9" s="146" customFormat="1" ht="15.75" customHeight="1" x14ac:dyDescent="0.35">
      <c r="B668" s="153"/>
      <c r="C668" s="153"/>
      <c r="D668" s="153"/>
      <c r="E668" s="153"/>
      <c r="F668" s="153"/>
      <c r="G668" s="153"/>
      <c r="H668" s="153"/>
      <c r="I668" s="153"/>
    </row>
    <row r="669" spans="2:9" s="146" customFormat="1" ht="15.75" customHeight="1" x14ac:dyDescent="0.35">
      <c r="B669" s="153"/>
      <c r="C669" s="153"/>
      <c r="D669" s="153"/>
      <c r="E669" s="153"/>
      <c r="F669" s="153"/>
      <c r="G669" s="153"/>
      <c r="H669" s="153"/>
      <c r="I669" s="153"/>
    </row>
    <row r="670" spans="2:9" s="146" customFormat="1" ht="15.75" customHeight="1" x14ac:dyDescent="0.35">
      <c r="B670" s="153"/>
      <c r="C670" s="153"/>
      <c r="D670" s="153"/>
      <c r="E670" s="153"/>
      <c r="F670" s="153"/>
      <c r="G670" s="153"/>
      <c r="H670" s="153"/>
      <c r="I670" s="153"/>
    </row>
    <row r="671" spans="2:9" s="146" customFormat="1" ht="15.75" customHeight="1" x14ac:dyDescent="0.35">
      <c r="B671" s="153"/>
      <c r="C671" s="153"/>
      <c r="D671" s="153"/>
      <c r="E671" s="153"/>
      <c r="F671" s="153"/>
      <c r="G671" s="153"/>
      <c r="H671" s="153"/>
      <c r="I671" s="153"/>
    </row>
    <row r="672" spans="2:9" s="146" customFormat="1" ht="15.75" customHeight="1" x14ac:dyDescent="0.35">
      <c r="B672" s="153"/>
      <c r="C672" s="153"/>
      <c r="D672" s="153"/>
      <c r="E672" s="153"/>
      <c r="F672" s="153"/>
      <c r="G672" s="153"/>
      <c r="H672" s="153"/>
      <c r="I672" s="153"/>
    </row>
    <row r="673" spans="2:9" s="146" customFormat="1" ht="15.75" customHeight="1" x14ac:dyDescent="0.35">
      <c r="B673" s="153"/>
      <c r="C673" s="153"/>
      <c r="D673" s="153"/>
      <c r="E673" s="153"/>
      <c r="F673" s="153"/>
      <c r="G673" s="153"/>
      <c r="H673" s="153"/>
      <c r="I673" s="153"/>
    </row>
    <row r="674" spans="2:9" s="146" customFormat="1" ht="15.75" customHeight="1" x14ac:dyDescent="0.35">
      <c r="B674" s="153"/>
      <c r="C674" s="153"/>
      <c r="D674" s="153"/>
      <c r="E674" s="153"/>
      <c r="F674" s="153"/>
      <c r="G674" s="153"/>
      <c r="H674" s="153"/>
      <c r="I674" s="153"/>
    </row>
    <row r="675" spans="2:9" s="146" customFormat="1" ht="15.75" customHeight="1" x14ac:dyDescent="0.35">
      <c r="B675" s="153"/>
      <c r="C675" s="153"/>
      <c r="D675" s="153"/>
      <c r="E675" s="153"/>
      <c r="F675" s="153"/>
      <c r="G675" s="153"/>
      <c r="H675" s="153"/>
      <c r="I675" s="153"/>
    </row>
    <row r="676" spans="2:9" s="146" customFormat="1" ht="15.75" customHeight="1" x14ac:dyDescent="0.35">
      <c r="B676" s="153"/>
      <c r="C676" s="153"/>
      <c r="D676" s="153"/>
      <c r="E676" s="153"/>
      <c r="F676" s="153"/>
      <c r="G676" s="153"/>
      <c r="H676" s="153"/>
      <c r="I676" s="153"/>
    </row>
    <row r="677" spans="2:9" s="146" customFormat="1" ht="15.75" customHeight="1" x14ac:dyDescent="0.35">
      <c r="B677" s="153"/>
      <c r="C677" s="153"/>
      <c r="D677" s="153"/>
      <c r="E677" s="153"/>
      <c r="F677" s="153"/>
      <c r="G677" s="153"/>
      <c r="H677" s="153"/>
      <c r="I677" s="153"/>
    </row>
    <row r="678" spans="2:9" s="146" customFormat="1" ht="15.75" customHeight="1" x14ac:dyDescent="0.35">
      <c r="B678" s="153"/>
      <c r="C678" s="153"/>
      <c r="D678" s="153"/>
      <c r="E678" s="153"/>
      <c r="F678" s="153"/>
      <c r="G678" s="153"/>
      <c r="H678" s="153"/>
      <c r="I678" s="153"/>
    </row>
    <row r="679" spans="2:9" s="146" customFormat="1" ht="15.75" customHeight="1" x14ac:dyDescent="0.35">
      <c r="B679" s="153"/>
      <c r="C679" s="153"/>
      <c r="D679" s="153"/>
      <c r="E679" s="153"/>
      <c r="F679" s="153"/>
      <c r="G679" s="153"/>
      <c r="H679" s="153"/>
      <c r="I679" s="153"/>
    </row>
    <row r="680" spans="2:9" s="146" customFormat="1" ht="15.75" customHeight="1" x14ac:dyDescent="0.35">
      <c r="B680" s="153"/>
      <c r="C680" s="153"/>
      <c r="D680" s="153"/>
      <c r="E680" s="153"/>
      <c r="F680" s="153"/>
      <c r="G680" s="153"/>
      <c r="H680" s="153"/>
      <c r="I680" s="153"/>
    </row>
    <row r="681" spans="2:9" s="146" customFormat="1" ht="15.75" customHeight="1" x14ac:dyDescent="0.35">
      <c r="B681" s="153"/>
      <c r="C681" s="153"/>
      <c r="D681" s="153"/>
      <c r="E681" s="153"/>
      <c r="F681" s="153"/>
      <c r="G681" s="153"/>
      <c r="H681" s="153"/>
      <c r="I681" s="153"/>
    </row>
    <row r="682" spans="2:9" s="146" customFormat="1" ht="15.75" customHeight="1" x14ac:dyDescent="0.35">
      <c r="B682" s="153"/>
      <c r="C682" s="153"/>
      <c r="D682" s="153"/>
      <c r="E682" s="153"/>
      <c r="F682" s="153"/>
      <c r="G682" s="153"/>
      <c r="H682" s="153"/>
      <c r="I682" s="153"/>
    </row>
    <row r="683" spans="2:9" s="146" customFormat="1" ht="15.75" customHeight="1" x14ac:dyDescent="0.35">
      <c r="B683" s="153"/>
      <c r="C683" s="153"/>
      <c r="D683" s="153"/>
      <c r="E683" s="153"/>
      <c r="F683" s="153"/>
      <c r="G683" s="153"/>
      <c r="H683" s="153"/>
      <c r="I683" s="153"/>
    </row>
    <row r="684" spans="2:9" s="146" customFormat="1" ht="15.75" customHeight="1" x14ac:dyDescent="0.35">
      <c r="B684" s="153"/>
      <c r="C684" s="153"/>
      <c r="D684" s="153"/>
      <c r="E684" s="153"/>
      <c r="F684" s="153"/>
      <c r="G684" s="153"/>
      <c r="H684" s="153"/>
      <c r="I684" s="153"/>
    </row>
    <row r="685" spans="2:9" s="146" customFormat="1" ht="15.75" customHeight="1" x14ac:dyDescent="0.35">
      <c r="B685" s="153"/>
      <c r="C685" s="153"/>
      <c r="D685" s="153"/>
      <c r="E685" s="153"/>
      <c r="F685" s="153"/>
      <c r="G685" s="153"/>
      <c r="H685" s="153"/>
      <c r="I685" s="153"/>
    </row>
    <row r="686" spans="2:9" s="146" customFormat="1" ht="15.75" customHeight="1" x14ac:dyDescent="0.35">
      <c r="B686" s="153"/>
      <c r="C686" s="153"/>
      <c r="D686" s="153"/>
      <c r="E686" s="153"/>
      <c r="F686" s="153"/>
      <c r="G686" s="153"/>
      <c r="H686" s="153"/>
      <c r="I686" s="153"/>
    </row>
    <row r="687" spans="2:9" s="146" customFormat="1" ht="15.75" customHeight="1" x14ac:dyDescent="0.35">
      <c r="B687" s="153"/>
      <c r="C687" s="153"/>
      <c r="D687" s="153"/>
      <c r="E687" s="153"/>
      <c r="F687" s="153"/>
      <c r="G687" s="153"/>
      <c r="H687" s="153"/>
      <c r="I687" s="153"/>
    </row>
    <row r="688" spans="2:9" s="146" customFormat="1" ht="15.75" customHeight="1" x14ac:dyDescent="0.35">
      <c r="B688" s="153"/>
      <c r="C688" s="153"/>
      <c r="D688" s="153"/>
      <c r="E688" s="153"/>
      <c r="F688" s="153"/>
      <c r="G688" s="153"/>
      <c r="H688" s="153"/>
      <c r="I688" s="153"/>
    </row>
    <row r="689" spans="2:9" s="146" customFormat="1" ht="15.75" customHeight="1" x14ac:dyDescent="0.35">
      <c r="B689" s="153"/>
      <c r="C689" s="153"/>
      <c r="D689" s="153"/>
      <c r="E689" s="153"/>
      <c r="F689" s="153"/>
      <c r="G689" s="153"/>
      <c r="H689" s="153"/>
      <c r="I689" s="153"/>
    </row>
    <row r="690" spans="2:9" s="146" customFormat="1" ht="15.75" customHeight="1" x14ac:dyDescent="0.35">
      <c r="B690" s="153"/>
      <c r="C690" s="153"/>
      <c r="D690" s="153"/>
      <c r="E690" s="153"/>
      <c r="F690" s="153"/>
      <c r="G690" s="153"/>
      <c r="H690" s="153"/>
      <c r="I690" s="153"/>
    </row>
    <row r="691" spans="2:9" s="146" customFormat="1" ht="15.75" customHeight="1" x14ac:dyDescent="0.35">
      <c r="B691" s="153"/>
      <c r="C691" s="153"/>
      <c r="D691" s="153"/>
      <c r="E691" s="153"/>
      <c r="F691" s="153"/>
      <c r="G691" s="153"/>
      <c r="H691" s="153"/>
      <c r="I691" s="153"/>
    </row>
    <row r="692" spans="2:9" s="146" customFormat="1" ht="15.75" customHeight="1" x14ac:dyDescent="0.35">
      <c r="B692" s="153"/>
      <c r="C692" s="153"/>
      <c r="D692" s="153"/>
      <c r="E692" s="153"/>
      <c r="F692" s="153"/>
      <c r="G692" s="153"/>
      <c r="H692" s="153"/>
      <c r="I692" s="153"/>
    </row>
    <row r="693" spans="2:9" s="146" customFormat="1" ht="15.75" customHeight="1" x14ac:dyDescent="0.35">
      <c r="B693" s="153"/>
      <c r="C693" s="153"/>
      <c r="D693" s="153"/>
      <c r="E693" s="153"/>
      <c r="F693" s="153"/>
      <c r="G693" s="153"/>
      <c r="H693" s="153"/>
      <c r="I693" s="153"/>
    </row>
    <row r="694" spans="2:9" s="146" customFormat="1" ht="15.75" customHeight="1" x14ac:dyDescent="0.35">
      <c r="B694" s="153"/>
      <c r="C694" s="153"/>
      <c r="D694" s="153"/>
      <c r="E694" s="153"/>
      <c r="F694" s="153"/>
      <c r="G694" s="153"/>
      <c r="H694" s="153"/>
      <c r="I694" s="153"/>
    </row>
    <row r="695" spans="2:9" s="146" customFormat="1" ht="15.75" customHeight="1" x14ac:dyDescent="0.35">
      <c r="B695" s="153"/>
      <c r="C695" s="153"/>
      <c r="D695" s="153"/>
      <c r="E695" s="153"/>
      <c r="F695" s="153"/>
      <c r="G695" s="153"/>
      <c r="H695" s="153"/>
      <c r="I695" s="153"/>
    </row>
    <row r="696" spans="2:9" s="146" customFormat="1" ht="15.75" customHeight="1" x14ac:dyDescent="0.35">
      <c r="B696" s="153"/>
      <c r="C696" s="153"/>
      <c r="D696" s="153"/>
      <c r="E696" s="153"/>
      <c r="F696" s="153"/>
      <c r="G696" s="153"/>
      <c r="H696" s="153"/>
      <c r="I696" s="153"/>
    </row>
    <row r="697" spans="2:9" s="146" customFormat="1" ht="15.75" customHeight="1" x14ac:dyDescent="0.35">
      <c r="B697" s="153"/>
      <c r="C697" s="153"/>
      <c r="D697" s="153"/>
      <c r="E697" s="153"/>
      <c r="F697" s="153"/>
      <c r="G697" s="153"/>
      <c r="H697" s="153"/>
      <c r="I697" s="153"/>
    </row>
    <row r="698" spans="2:9" s="146" customFormat="1" ht="15.75" customHeight="1" x14ac:dyDescent="0.35">
      <c r="B698" s="153"/>
      <c r="C698" s="153"/>
      <c r="D698" s="153"/>
      <c r="E698" s="153"/>
      <c r="F698" s="153"/>
      <c r="G698" s="153"/>
      <c r="H698" s="153"/>
      <c r="I698" s="153"/>
    </row>
    <row r="699" spans="2:9" s="146" customFormat="1" ht="15.75" customHeight="1" x14ac:dyDescent="0.35">
      <c r="B699" s="153"/>
      <c r="C699" s="153"/>
      <c r="D699" s="153"/>
      <c r="E699" s="153"/>
      <c r="F699" s="153"/>
      <c r="G699" s="153"/>
      <c r="H699" s="153"/>
      <c r="I699" s="153"/>
    </row>
    <row r="700" spans="2:9" s="146" customFormat="1" ht="15.75" customHeight="1" x14ac:dyDescent="0.35">
      <c r="B700" s="153"/>
      <c r="C700" s="153"/>
      <c r="D700" s="153"/>
      <c r="E700" s="153"/>
      <c r="F700" s="153"/>
      <c r="G700" s="153"/>
      <c r="H700" s="153"/>
      <c r="I700" s="153"/>
    </row>
    <row r="701" spans="2:9" s="146" customFormat="1" ht="15.75" customHeight="1" x14ac:dyDescent="0.35">
      <c r="B701" s="153"/>
      <c r="C701" s="153"/>
      <c r="D701" s="153"/>
      <c r="E701" s="153"/>
      <c r="F701" s="153"/>
      <c r="G701" s="153"/>
      <c r="H701" s="153"/>
      <c r="I701" s="153"/>
    </row>
    <row r="702" spans="2:9" s="146" customFormat="1" ht="15.75" customHeight="1" x14ac:dyDescent="0.35">
      <c r="B702" s="153"/>
      <c r="C702" s="153"/>
      <c r="D702" s="153"/>
      <c r="E702" s="153"/>
      <c r="F702" s="153"/>
      <c r="G702" s="153"/>
      <c r="H702" s="153"/>
      <c r="I702" s="153"/>
    </row>
    <row r="703" spans="2:9" s="146" customFormat="1" ht="15.75" customHeight="1" x14ac:dyDescent="0.35">
      <c r="B703" s="153"/>
      <c r="C703" s="153"/>
      <c r="D703" s="153"/>
      <c r="E703" s="153"/>
      <c r="F703" s="153"/>
      <c r="G703" s="153"/>
      <c r="H703" s="153"/>
      <c r="I703" s="153"/>
    </row>
    <row r="704" spans="2:9" s="146" customFormat="1" ht="15.75" customHeight="1" x14ac:dyDescent="0.35">
      <c r="B704" s="153"/>
      <c r="C704" s="153"/>
      <c r="D704" s="153"/>
      <c r="E704" s="153"/>
      <c r="F704" s="153"/>
      <c r="G704" s="153"/>
      <c r="H704" s="153"/>
      <c r="I704" s="153"/>
    </row>
    <row r="705" spans="2:9" s="146" customFormat="1" ht="15.75" customHeight="1" x14ac:dyDescent="0.35">
      <c r="B705" s="153"/>
      <c r="C705" s="153"/>
      <c r="D705" s="153"/>
      <c r="E705" s="153"/>
      <c r="F705" s="153"/>
      <c r="G705" s="153"/>
      <c r="H705" s="153"/>
      <c r="I705" s="153"/>
    </row>
    <row r="706" spans="2:9" s="146" customFormat="1" ht="15.75" customHeight="1" x14ac:dyDescent="0.35">
      <c r="B706" s="153"/>
      <c r="C706" s="153"/>
      <c r="D706" s="153"/>
      <c r="E706" s="153"/>
      <c r="F706" s="153"/>
      <c r="G706" s="153"/>
      <c r="H706" s="153"/>
      <c r="I706" s="153"/>
    </row>
    <row r="707" spans="2:9" s="146" customFormat="1" ht="15.75" customHeight="1" x14ac:dyDescent="0.35">
      <c r="B707" s="153"/>
      <c r="C707" s="153"/>
      <c r="D707" s="153"/>
      <c r="E707" s="153"/>
      <c r="F707" s="153"/>
      <c r="G707" s="153"/>
      <c r="H707" s="153"/>
      <c r="I707" s="153"/>
    </row>
    <row r="708" spans="2:9" s="146" customFormat="1" ht="15.75" customHeight="1" x14ac:dyDescent="0.35">
      <c r="B708" s="153"/>
      <c r="C708" s="153"/>
      <c r="D708" s="153"/>
      <c r="E708" s="153"/>
      <c r="F708" s="153"/>
      <c r="G708" s="153"/>
      <c r="H708" s="153"/>
      <c r="I708" s="153"/>
    </row>
    <row r="709" spans="2:9" s="146" customFormat="1" ht="15.75" customHeight="1" x14ac:dyDescent="0.35">
      <c r="B709" s="153"/>
      <c r="C709" s="153"/>
      <c r="D709" s="153"/>
      <c r="E709" s="153"/>
      <c r="F709" s="153"/>
      <c r="G709" s="153"/>
      <c r="H709" s="153"/>
      <c r="I709" s="153"/>
    </row>
    <row r="710" spans="2:9" s="146" customFormat="1" ht="15.75" customHeight="1" x14ac:dyDescent="0.35">
      <c r="B710" s="153"/>
      <c r="C710" s="153"/>
      <c r="D710" s="153"/>
      <c r="E710" s="153"/>
      <c r="F710" s="153"/>
      <c r="G710" s="153"/>
      <c r="H710" s="153"/>
      <c r="I710" s="153"/>
    </row>
    <row r="711" spans="2:9" s="146" customFormat="1" ht="15.75" customHeight="1" x14ac:dyDescent="0.35">
      <c r="B711" s="153"/>
      <c r="C711" s="153"/>
      <c r="D711" s="153"/>
      <c r="E711" s="153"/>
      <c r="F711" s="153"/>
      <c r="G711" s="153"/>
      <c r="H711" s="153"/>
      <c r="I711" s="153"/>
    </row>
    <row r="712" spans="2:9" s="146" customFormat="1" ht="15.75" customHeight="1" x14ac:dyDescent="0.35">
      <c r="B712" s="153"/>
      <c r="C712" s="153"/>
      <c r="D712" s="153"/>
      <c r="E712" s="153"/>
      <c r="F712" s="153"/>
      <c r="G712" s="153"/>
      <c r="H712" s="153"/>
      <c r="I712" s="153"/>
    </row>
    <row r="713" spans="2:9" s="146" customFormat="1" ht="15.75" customHeight="1" x14ac:dyDescent="0.35">
      <c r="B713" s="153"/>
      <c r="C713" s="153"/>
      <c r="D713" s="153"/>
      <c r="E713" s="153"/>
      <c r="F713" s="153"/>
      <c r="G713" s="153"/>
      <c r="H713" s="153"/>
      <c r="I713" s="153"/>
    </row>
    <row r="714" spans="2:9" s="146" customFormat="1" ht="15.75" customHeight="1" x14ac:dyDescent="0.35">
      <c r="B714" s="153"/>
      <c r="C714" s="153"/>
      <c r="D714" s="153"/>
      <c r="E714" s="153"/>
      <c r="F714" s="153"/>
      <c r="G714" s="153"/>
      <c r="H714" s="153"/>
      <c r="I714" s="153"/>
    </row>
    <row r="715" spans="2:9" s="146" customFormat="1" ht="15.75" customHeight="1" x14ac:dyDescent="0.35">
      <c r="B715" s="153"/>
      <c r="C715" s="153"/>
      <c r="D715" s="153"/>
      <c r="E715" s="153"/>
      <c r="F715" s="153"/>
      <c r="G715" s="153"/>
      <c r="H715" s="153"/>
      <c r="I715" s="153"/>
    </row>
    <row r="716" spans="2:9" s="146" customFormat="1" ht="15.75" customHeight="1" x14ac:dyDescent="0.35">
      <c r="B716" s="153"/>
      <c r="C716" s="153"/>
      <c r="D716" s="153"/>
      <c r="E716" s="153"/>
      <c r="F716" s="153"/>
      <c r="G716" s="153"/>
      <c r="H716" s="153"/>
      <c r="I716" s="153"/>
    </row>
    <row r="717" spans="2:9" s="146" customFormat="1" ht="15.75" customHeight="1" x14ac:dyDescent="0.35">
      <c r="B717" s="153"/>
      <c r="C717" s="153"/>
      <c r="D717" s="153"/>
      <c r="E717" s="153"/>
      <c r="F717" s="153"/>
      <c r="G717" s="153"/>
      <c r="H717" s="153"/>
      <c r="I717" s="153"/>
    </row>
    <row r="718" spans="2:9" s="146" customFormat="1" ht="15.75" customHeight="1" x14ac:dyDescent="0.35">
      <c r="B718" s="153"/>
      <c r="C718" s="153"/>
      <c r="D718" s="153"/>
      <c r="E718" s="153"/>
      <c r="F718" s="153"/>
      <c r="G718" s="153"/>
      <c r="H718" s="153"/>
      <c r="I718" s="153"/>
    </row>
    <row r="719" spans="2:9" s="146" customFormat="1" ht="15.75" customHeight="1" x14ac:dyDescent="0.35">
      <c r="B719" s="153"/>
      <c r="C719" s="153"/>
      <c r="D719" s="153"/>
      <c r="E719" s="153"/>
      <c r="F719" s="153"/>
      <c r="G719" s="153"/>
      <c r="H719" s="153"/>
      <c r="I719" s="153"/>
    </row>
    <row r="720" spans="2:9" s="146" customFormat="1" ht="15.75" customHeight="1" x14ac:dyDescent="0.35">
      <c r="B720" s="153"/>
      <c r="C720" s="153"/>
      <c r="D720" s="153"/>
      <c r="E720" s="153"/>
      <c r="F720" s="153"/>
      <c r="G720" s="153"/>
      <c r="H720" s="153"/>
      <c r="I720" s="153"/>
    </row>
    <row r="721" spans="2:9" s="146" customFormat="1" ht="15.75" customHeight="1" x14ac:dyDescent="0.35">
      <c r="B721" s="153"/>
      <c r="C721" s="153"/>
      <c r="D721" s="153"/>
      <c r="E721" s="153"/>
      <c r="F721" s="153"/>
      <c r="G721" s="153"/>
      <c r="H721" s="153"/>
      <c r="I721" s="153"/>
    </row>
    <row r="722" spans="2:9" s="146" customFormat="1" ht="15.75" customHeight="1" x14ac:dyDescent="0.35">
      <c r="B722" s="153"/>
      <c r="C722" s="153"/>
      <c r="D722" s="153"/>
      <c r="E722" s="153"/>
      <c r="F722" s="153"/>
      <c r="G722" s="153"/>
      <c r="H722" s="153"/>
      <c r="I722" s="153"/>
    </row>
    <row r="723" spans="2:9" s="146" customFormat="1" ht="15.75" customHeight="1" x14ac:dyDescent="0.35">
      <c r="B723" s="153"/>
      <c r="C723" s="153"/>
      <c r="D723" s="153"/>
      <c r="E723" s="153"/>
      <c r="F723" s="153"/>
      <c r="G723" s="153"/>
      <c r="H723" s="153"/>
      <c r="I723" s="153"/>
    </row>
    <row r="724" spans="2:9" s="146" customFormat="1" ht="15.75" customHeight="1" x14ac:dyDescent="0.35">
      <c r="B724" s="153"/>
      <c r="C724" s="153"/>
      <c r="D724" s="153"/>
      <c r="E724" s="153"/>
      <c r="F724" s="153"/>
      <c r="G724" s="153"/>
      <c r="H724" s="153"/>
      <c r="I724" s="153"/>
    </row>
    <row r="725" spans="2:9" s="146" customFormat="1" ht="15.75" customHeight="1" x14ac:dyDescent="0.35">
      <c r="B725" s="153"/>
      <c r="C725" s="153"/>
      <c r="D725" s="153"/>
      <c r="E725" s="153"/>
      <c r="F725" s="153"/>
      <c r="G725" s="153"/>
      <c r="H725" s="153"/>
      <c r="I725" s="153"/>
    </row>
    <row r="726" spans="2:9" s="146" customFormat="1" ht="15.75" customHeight="1" x14ac:dyDescent="0.35">
      <c r="B726" s="153"/>
      <c r="C726" s="153"/>
      <c r="D726" s="153"/>
      <c r="E726" s="153"/>
      <c r="F726" s="153"/>
      <c r="G726" s="153"/>
      <c r="H726" s="153"/>
      <c r="I726" s="153"/>
    </row>
    <row r="727" spans="2:9" s="146" customFormat="1" ht="15.75" customHeight="1" x14ac:dyDescent="0.35">
      <c r="B727" s="153"/>
      <c r="C727" s="153"/>
      <c r="D727" s="153"/>
      <c r="E727" s="153"/>
      <c r="F727" s="153"/>
      <c r="G727" s="153"/>
      <c r="H727" s="153"/>
      <c r="I727" s="153"/>
    </row>
    <row r="728" spans="2:9" s="146" customFormat="1" ht="15.75" customHeight="1" x14ac:dyDescent="0.35">
      <c r="B728" s="153"/>
      <c r="C728" s="153"/>
      <c r="D728" s="153"/>
      <c r="E728" s="153"/>
      <c r="F728" s="153"/>
      <c r="G728" s="153"/>
      <c r="H728" s="153"/>
      <c r="I728" s="153"/>
    </row>
    <row r="729" spans="2:9" s="146" customFormat="1" ht="15.75" customHeight="1" x14ac:dyDescent="0.35">
      <c r="B729" s="153"/>
      <c r="C729" s="153"/>
      <c r="D729" s="153"/>
      <c r="E729" s="153"/>
      <c r="F729" s="153"/>
      <c r="G729" s="153"/>
      <c r="H729" s="153"/>
      <c r="I729" s="153"/>
    </row>
    <row r="730" spans="2:9" s="146" customFormat="1" ht="15.75" customHeight="1" x14ac:dyDescent="0.35">
      <c r="B730" s="153"/>
      <c r="C730" s="153"/>
      <c r="D730" s="153"/>
      <c r="E730" s="153"/>
      <c r="F730" s="153"/>
      <c r="G730" s="153"/>
      <c r="H730" s="153"/>
      <c r="I730" s="153"/>
    </row>
    <row r="731" spans="2:9" s="146" customFormat="1" ht="15.75" customHeight="1" x14ac:dyDescent="0.35">
      <c r="B731" s="153"/>
      <c r="C731" s="153"/>
      <c r="D731" s="153"/>
      <c r="E731" s="153"/>
      <c r="F731" s="153"/>
      <c r="G731" s="153"/>
      <c r="H731" s="153"/>
      <c r="I731" s="153"/>
    </row>
    <row r="732" spans="2:9" s="146" customFormat="1" ht="15.75" customHeight="1" x14ac:dyDescent="0.35">
      <c r="B732" s="153"/>
      <c r="C732" s="153"/>
      <c r="D732" s="153"/>
      <c r="E732" s="153"/>
      <c r="F732" s="153"/>
      <c r="G732" s="153"/>
      <c r="H732" s="153"/>
      <c r="I732" s="153"/>
    </row>
    <row r="733" spans="2:9" s="146" customFormat="1" ht="15.75" customHeight="1" x14ac:dyDescent="0.35">
      <c r="B733" s="153"/>
      <c r="C733" s="153"/>
      <c r="D733" s="153"/>
      <c r="E733" s="153"/>
      <c r="F733" s="153"/>
      <c r="G733" s="153"/>
      <c r="H733" s="153"/>
      <c r="I733" s="153"/>
    </row>
    <row r="734" spans="2:9" s="146" customFormat="1" ht="15.75" customHeight="1" x14ac:dyDescent="0.35">
      <c r="B734" s="153"/>
      <c r="C734" s="153"/>
      <c r="D734" s="153"/>
      <c r="E734" s="153"/>
      <c r="F734" s="153"/>
      <c r="G734" s="153"/>
      <c r="H734" s="153"/>
      <c r="I734" s="153"/>
    </row>
    <row r="735" spans="2:9" s="146" customFormat="1" ht="15.75" customHeight="1" x14ac:dyDescent="0.35">
      <c r="B735" s="153"/>
      <c r="C735" s="153"/>
      <c r="D735" s="153"/>
      <c r="E735" s="153"/>
      <c r="F735" s="153"/>
      <c r="G735" s="153"/>
      <c r="H735" s="153"/>
      <c r="I735" s="153"/>
    </row>
    <row r="736" spans="2:9" s="146" customFormat="1" ht="15.75" customHeight="1" x14ac:dyDescent="0.35">
      <c r="B736" s="153"/>
      <c r="C736" s="153"/>
      <c r="D736" s="153"/>
      <c r="E736" s="153"/>
      <c r="F736" s="153"/>
      <c r="G736" s="153"/>
      <c r="H736" s="153"/>
      <c r="I736" s="153"/>
    </row>
    <row r="737" spans="2:9" s="146" customFormat="1" ht="15.75" customHeight="1" x14ac:dyDescent="0.35">
      <c r="B737" s="153"/>
      <c r="C737" s="153"/>
      <c r="D737" s="153"/>
      <c r="E737" s="153"/>
      <c r="F737" s="153"/>
      <c r="G737" s="153"/>
      <c r="H737" s="153"/>
      <c r="I737" s="153"/>
    </row>
    <row r="738" spans="2:9" s="146" customFormat="1" ht="15.75" customHeight="1" x14ac:dyDescent="0.35">
      <c r="B738" s="153"/>
      <c r="C738" s="153"/>
      <c r="D738" s="153"/>
      <c r="E738" s="153"/>
      <c r="F738" s="153"/>
      <c r="G738" s="153"/>
      <c r="H738" s="153"/>
      <c r="I738" s="153"/>
    </row>
    <row r="739" spans="2:9" s="146" customFormat="1" ht="15.75" customHeight="1" x14ac:dyDescent="0.35">
      <c r="B739" s="153"/>
      <c r="C739" s="153"/>
      <c r="D739" s="153"/>
      <c r="E739" s="153"/>
      <c r="F739" s="153"/>
      <c r="G739" s="153"/>
      <c r="H739" s="153"/>
      <c r="I739" s="153"/>
    </row>
    <row r="740" spans="2:9" s="146" customFormat="1" ht="15.75" customHeight="1" x14ac:dyDescent="0.35">
      <c r="B740" s="153"/>
      <c r="C740" s="153"/>
      <c r="D740" s="153"/>
      <c r="E740" s="153"/>
      <c r="F740" s="153"/>
      <c r="G740" s="153"/>
      <c r="H740" s="153"/>
      <c r="I740" s="153"/>
    </row>
    <row r="741" spans="2:9" s="146" customFormat="1" ht="15.75" customHeight="1" x14ac:dyDescent="0.35">
      <c r="B741" s="153"/>
      <c r="C741" s="153"/>
      <c r="D741" s="153"/>
      <c r="E741" s="153"/>
      <c r="F741" s="153"/>
      <c r="G741" s="153"/>
      <c r="H741" s="153"/>
      <c r="I741" s="153"/>
    </row>
    <row r="742" spans="2:9" s="146" customFormat="1" ht="15.75" customHeight="1" x14ac:dyDescent="0.35">
      <c r="B742" s="153"/>
      <c r="C742" s="153"/>
      <c r="D742" s="153"/>
      <c r="E742" s="153"/>
      <c r="F742" s="153"/>
      <c r="G742" s="153"/>
      <c r="H742" s="153"/>
      <c r="I742" s="153"/>
    </row>
    <row r="743" spans="2:9" s="146" customFormat="1" ht="15.75" customHeight="1" x14ac:dyDescent="0.35">
      <c r="B743" s="153"/>
      <c r="C743" s="153"/>
      <c r="D743" s="153"/>
      <c r="E743" s="153"/>
      <c r="F743" s="153"/>
      <c r="G743" s="153"/>
      <c r="H743" s="153"/>
      <c r="I743" s="153"/>
    </row>
    <row r="744" spans="2:9" s="146" customFormat="1" ht="15.75" customHeight="1" x14ac:dyDescent="0.35">
      <c r="B744" s="153"/>
      <c r="C744" s="153"/>
      <c r="D744" s="153"/>
      <c r="E744" s="153"/>
      <c r="F744" s="153"/>
      <c r="G744" s="153"/>
      <c r="H744" s="153"/>
      <c r="I744" s="153"/>
    </row>
    <row r="745" spans="2:9" s="146" customFormat="1" ht="15.75" customHeight="1" x14ac:dyDescent="0.35">
      <c r="B745" s="153"/>
      <c r="C745" s="153"/>
      <c r="D745" s="153"/>
      <c r="E745" s="153"/>
      <c r="F745" s="153"/>
      <c r="G745" s="153"/>
      <c r="H745" s="153"/>
      <c r="I745" s="153"/>
    </row>
    <row r="746" spans="2:9" s="146" customFormat="1" ht="15.75" customHeight="1" x14ac:dyDescent="0.35">
      <c r="B746" s="153"/>
      <c r="C746" s="153"/>
      <c r="D746" s="153"/>
      <c r="E746" s="153"/>
      <c r="F746" s="153"/>
      <c r="G746" s="153"/>
      <c r="H746" s="153"/>
      <c r="I746" s="153"/>
    </row>
    <row r="747" spans="2:9" s="146" customFormat="1" ht="15.75" customHeight="1" x14ac:dyDescent="0.35">
      <c r="B747" s="153"/>
      <c r="C747" s="153"/>
      <c r="D747" s="153"/>
      <c r="E747" s="153"/>
      <c r="F747" s="153"/>
      <c r="G747" s="153"/>
      <c r="H747" s="153"/>
      <c r="I747" s="153"/>
    </row>
    <row r="748" spans="2:9" s="146" customFormat="1" ht="15.75" customHeight="1" x14ac:dyDescent="0.35">
      <c r="B748" s="153"/>
      <c r="C748" s="153"/>
      <c r="D748" s="153"/>
      <c r="E748" s="153"/>
      <c r="F748" s="153"/>
      <c r="G748" s="153"/>
      <c r="H748" s="153"/>
      <c r="I748" s="153"/>
    </row>
    <row r="749" spans="2:9" s="146" customFormat="1" ht="15.75" customHeight="1" x14ac:dyDescent="0.35">
      <c r="B749" s="153"/>
      <c r="C749" s="153"/>
      <c r="D749" s="153"/>
      <c r="E749" s="153"/>
      <c r="F749" s="153"/>
      <c r="G749" s="153"/>
      <c r="H749" s="153"/>
      <c r="I749" s="153"/>
    </row>
    <row r="750" spans="2:9" s="146" customFormat="1" ht="15.75" customHeight="1" x14ac:dyDescent="0.35">
      <c r="B750" s="153"/>
      <c r="C750" s="153"/>
      <c r="D750" s="153"/>
      <c r="E750" s="153"/>
      <c r="F750" s="153"/>
      <c r="G750" s="153"/>
      <c r="H750" s="153"/>
      <c r="I750" s="153"/>
    </row>
    <row r="751" spans="2:9" s="146" customFormat="1" ht="15.75" customHeight="1" x14ac:dyDescent="0.35">
      <c r="B751" s="153"/>
      <c r="C751" s="153"/>
      <c r="D751" s="153"/>
      <c r="E751" s="153"/>
      <c r="F751" s="153"/>
      <c r="G751" s="153"/>
      <c r="H751" s="153"/>
      <c r="I751" s="153"/>
    </row>
    <row r="752" spans="2:9" s="146" customFormat="1" ht="15.75" customHeight="1" x14ac:dyDescent="0.35">
      <c r="B752" s="153"/>
      <c r="C752" s="153"/>
      <c r="D752" s="153"/>
      <c r="E752" s="153"/>
      <c r="F752" s="153"/>
      <c r="G752" s="153"/>
      <c r="H752" s="153"/>
      <c r="I752" s="153"/>
    </row>
    <row r="753" spans="2:9" s="146" customFormat="1" ht="15.75" customHeight="1" x14ac:dyDescent="0.35">
      <c r="B753" s="153"/>
      <c r="C753" s="153"/>
      <c r="D753" s="153"/>
      <c r="E753" s="153"/>
      <c r="F753" s="153"/>
      <c r="G753" s="153"/>
      <c r="H753" s="153"/>
      <c r="I753" s="153"/>
    </row>
    <row r="754" spans="2:9" s="146" customFormat="1" ht="15.75" customHeight="1" x14ac:dyDescent="0.35">
      <c r="B754" s="153"/>
      <c r="C754" s="153"/>
      <c r="D754" s="153"/>
      <c r="E754" s="153"/>
      <c r="F754" s="153"/>
      <c r="G754" s="153"/>
      <c r="H754" s="153"/>
      <c r="I754" s="153"/>
    </row>
    <row r="755" spans="2:9" s="146" customFormat="1" ht="15.75" customHeight="1" x14ac:dyDescent="0.35">
      <c r="B755" s="153"/>
      <c r="C755" s="153"/>
      <c r="D755" s="153"/>
      <c r="E755" s="153"/>
      <c r="F755" s="153"/>
      <c r="G755" s="153"/>
      <c r="H755" s="153"/>
      <c r="I755" s="153"/>
    </row>
    <row r="756" spans="2:9" s="146" customFormat="1" ht="15.75" customHeight="1" x14ac:dyDescent="0.35">
      <c r="B756" s="153"/>
      <c r="C756" s="153"/>
      <c r="D756" s="153"/>
      <c r="E756" s="153"/>
      <c r="F756" s="153"/>
      <c r="G756" s="153"/>
      <c r="H756" s="153"/>
      <c r="I756" s="153"/>
    </row>
    <row r="757" spans="2:9" s="146" customFormat="1" ht="15.75" customHeight="1" x14ac:dyDescent="0.35">
      <c r="B757" s="153"/>
      <c r="C757" s="153"/>
      <c r="D757" s="153"/>
      <c r="E757" s="153"/>
      <c r="F757" s="153"/>
      <c r="G757" s="153"/>
      <c r="H757" s="153"/>
      <c r="I757" s="153"/>
    </row>
    <row r="758" spans="2:9" s="146" customFormat="1" ht="15.75" customHeight="1" x14ac:dyDescent="0.35">
      <c r="B758" s="153"/>
      <c r="C758" s="153"/>
      <c r="D758" s="153"/>
      <c r="E758" s="153"/>
      <c r="F758" s="153"/>
      <c r="G758" s="153"/>
      <c r="H758" s="153"/>
      <c r="I758" s="153"/>
    </row>
    <row r="759" spans="2:9" s="146" customFormat="1" ht="15.75" customHeight="1" x14ac:dyDescent="0.35">
      <c r="B759" s="153"/>
      <c r="C759" s="153"/>
      <c r="D759" s="153"/>
      <c r="E759" s="153"/>
      <c r="F759" s="153"/>
      <c r="G759" s="153"/>
      <c r="H759" s="153"/>
      <c r="I759" s="153"/>
    </row>
    <row r="760" spans="2:9" s="146" customFormat="1" ht="15.75" customHeight="1" x14ac:dyDescent="0.35">
      <c r="B760" s="153"/>
      <c r="C760" s="153"/>
      <c r="D760" s="153"/>
      <c r="E760" s="153"/>
      <c r="F760" s="153"/>
      <c r="G760" s="153"/>
      <c r="H760" s="153"/>
      <c r="I760" s="153"/>
    </row>
    <row r="761" spans="2:9" s="146" customFormat="1" ht="15.75" customHeight="1" x14ac:dyDescent="0.35">
      <c r="B761" s="153"/>
      <c r="C761" s="153"/>
      <c r="D761" s="153"/>
      <c r="E761" s="153"/>
      <c r="F761" s="153"/>
      <c r="G761" s="153"/>
      <c r="H761" s="153"/>
      <c r="I761" s="153"/>
    </row>
    <row r="762" spans="2:9" s="146" customFormat="1" ht="15.75" customHeight="1" x14ac:dyDescent="0.35">
      <c r="B762" s="153"/>
      <c r="C762" s="153"/>
      <c r="D762" s="153"/>
      <c r="E762" s="153"/>
      <c r="F762" s="153"/>
      <c r="G762" s="153"/>
      <c r="H762" s="153"/>
      <c r="I762" s="153"/>
    </row>
    <row r="763" spans="2:9" s="146" customFormat="1" ht="15.75" customHeight="1" x14ac:dyDescent="0.35">
      <c r="B763" s="153"/>
      <c r="C763" s="153"/>
      <c r="D763" s="153"/>
      <c r="E763" s="153"/>
      <c r="F763" s="153"/>
      <c r="G763" s="153"/>
      <c r="H763" s="153"/>
      <c r="I763" s="153"/>
    </row>
    <row r="764" spans="2:9" s="146" customFormat="1" ht="15.75" customHeight="1" x14ac:dyDescent="0.35">
      <c r="B764" s="153"/>
      <c r="C764" s="153"/>
      <c r="D764" s="153"/>
      <c r="E764" s="153"/>
      <c r="F764" s="153"/>
      <c r="G764" s="153"/>
      <c r="H764" s="153"/>
      <c r="I764" s="153"/>
    </row>
    <row r="765" spans="2:9" s="146" customFormat="1" ht="15.75" customHeight="1" x14ac:dyDescent="0.35">
      <c r="B765" s="153"/>
      <c r="C765" s="153"/>
      <c r="D765" s="153"/>
      <c r="E765" s="153"/>
      <c r="F765" s="153"/>
      <c r="G765" s="153"/>
      <c r="H765" s="153"/>
      <c r="I765" s="153"/>
    </row>
    <row r="766" spans="2:9" s="146" customFormat="1" ht="15.75" customHeight="1" x14ac:dyDescent="0.35">
      <c r="B766" s="153"/>
      <c r="C766" s="153"/>
      <c r="D766" s="153"/>
      <c r="E766" s="153"/>
      <c r="F766" s="153"/>
      <c r="G766" s="153"/>
      <c r="H766" s="153"/>
      <c r="I766" s="153"/>
    </row>
    <row r="767" spans="2:9" s="146" customFormat="1" ht="15.75" customHeight="1" x14ac:dyDescent="0.35">
      <c r="B767" s="153"/>
      <c r="C767" s="153"/>
      <c r="D767" s="153"/>
      <c r="E767" s="153"/>
      <c r="F767" s="153"/>
      <c r="G767" s="153"/>
      <c r="H767" s="153"/>
      <c r="I767" s="153"/>
    </row>
    <row r="768" spans="2:9" s="146" customFormat="1" ht="15.75" customHeight="1" x14ac:dyDescent="0.35">
      <c r="B768" s="153"/>
      <c r="C768" s="153"/>
      <c r="D768" s="153"/>
      <c r="E768" s="153"/>
      <c r="F768" s="153"/>
      <c r="G768" s="153"/>
      <c r="H768" s="153"/>
      <c r="I768" s="153"/>
    </row>
    <row r="769" spans="2:9" s="146" customFormat="1" ht="15.75" customHeight="1" x14ac:dyDescent="0.35">
      <c r="B769" s="153"/>
      <c r="C769" s="153"/>
      <c r="D769" s="153"/>
      <c r="E769" s="153"/>
      <c r="F769" s="153"/>
      <c r="G769" s="153"/>
      <c r="H769" s="153"/>
      <c r="I769" s="153"/>
    </row>
    <row r="770" spans="2:9" s="146" customFormat="1" ht="15.75" customHeight="1" x14ac:dyDescent="0.35">
      <c r="B770" s="153"/>
      <c r="C770" s="153"/>
      <c r="D770" s="153"/>
      <c r="E770" s="153"/>
      <c r="F770" s="153"/>
      <c r="G770" s="153"/>
      <c r="H770" s="153"/>
      <c r="I770" s="153"/>
    </row>
    <row r="771" spans="2:9" s="146" customFormat="1" ht="15.75" customHeight="1" x14ac:dyDescent="0.35">
      <c r="B771" s="153"/>
      <c r="C771" s="153"/>
      <c r="D771" s="153"/>
      <c r="E771" s="153"/>
      <c r="F771" s="153"/>
      <c r="G771" s="153"/>
      <c r="H771" s="153"/>
      <c r="I771" s="153"/>
    </row>
    <row r="772" spans="2:9" s="146" customFormat="1" ht="15.75" customHeight="1" x14ac:dyDescent="0.35">
      <c r="B772" s="153"/>
      <c r="C772" s="153"/>
      <c r="D772" s="153"/>
      <c r="E772" s="153"/>
      <c r="F772" s="153"/>
      <c r="G772" s="153"/>
      <c r="H772" s="153"/>
      <c r="I772" s="153"/>
    </row>
    <row r="773" spans="2:9" s="146" customFormat="1" ht="15.75" customHeight="1" x14ac:dyDescent="0.35">
      <c r="B773" s="153"/>
      <c r="C773" s="153"/>
      <c r="D773" s="153"/>
      <c r="E773" s="153"/>
      <c r="F773" s="153"/>
      <c r="G773" s="153"/>
      <c r="H773" s="153"/>
      <c r="I773" s="153"/>
    </row>
    <row r="774" spans="2:9" s="146" customFormat="1" ht="15.75" customHeight="1" x14ac:dyDescent="0.35">
      <c r="B774" s="153"/>
      <c r="C774" s="153"/>
      <c r="D774" s="153"/>
      <c r="E774" s="153"/>
      <c r="F774" s="153"/>
      <c r="G774" s="153"/>
      <c r="H774" s="153"/>
      <c r="I774" s="153"/>
    </row>
    <row r="775" spans="2:9" s="146" customFormat="1" ht="15.75" customHeight="1" x14ac:dyDescent="0.35">
      <c r="B775" s="153"/>
      <c r="C775" s="153"/>
      <c r="D775" s="153"/>
      <c r="E775" s="153"/>
      <c r="F775" s="153"/>
      <c r="G775" s="153"/>
      <c r="H775" s="153"/>
      <c r="I775" s="153"/>
    </row>
    <row r="776" spans="2:9" s="146" customFormat="1" ht="15.75" customHeight="1" x14ac:dyDescent="0.35">
      <c r="B776" s="153"/>
      <c r="C776" s="153"/>
      <c r="D776" s="153"/>
      <c r="E776" s="153"/>
      <c r="F776" s="153"/>
      <c r="G776" s="153"/>
      <c r="H776" s="153"/>
      <c r="I776" s="153"/>
    </row>
    <row r="777" spans="2:9" s="146" customFormat="1" ht="15.75" customHeight="1" x14ac:dyDescent="0.35">
      <c r="B777" s="153"/>
      <c r="C777" s="153"/>
      <c r="D777" s="153"/>
      <c r="E777" s="153"/>
      <c r="F777" s="153"/>
      <c r="G777" s="153"/>
      <c r="H777" s="153"/>
      <c r="I777" s="153"/>
    </row>
    <row r="778" spans="2:9" s="146" customFormat="1" ht="15.75" customHeight="1" x14ac:dyDescent="0.35">
      <c r="B778" s="153"/>
      <c r="C778" s="153"/>
      <c r="D778" s="153"/>
      <c r="E778" s="153"/>
      <c r="F778" s="153"/>
      <c r="G778" s="153"/>
      <c r="H778" s="153"/>
      <c r="I778" s="153"/>
    </row>
    <row r="779" spans="2:9" s="146" customFormat="1" ht="15.75" customHeight="1" x14ac:dyDescent="0.35">
      <c r="B779" s="153"/>
      <c r="C779" s="153"/>
      <c r="D779" s="153"/>
      <c r="E779" s="153"/>
      <c r="F779" s="153"/>
      <c r="G779" s="153"/>
      <c r="H779" s="153"/>
      <c r="I779" s="153"/>
    </row>
    <row r="780" spans="2:9" s="146" customFormat="1" ht="15.75" customHeight="1" x14ac:dyDescent="0.35">
      <c r="B780" s="153"/>
      <c r="C780" s="153"/>
      <c r="D780" s="153"/>
      <c r="E780" s="153"/>
      <c r="F780" s="153"/>
      <c r="G780" s="153"/>
      <c r="H780" s="153"/>
      <c r="I780" s="153"/>
    </row>
    <row r="781" spans="2:9" s="146" customFormat="1" ht="15.75" customHeight="1" x14ac:dyDescent="0.35">
      <c r="B781" s="153"/>
      <c r="C781" s="153"/>
      <c r="D781" s="153"/>
      <c r="E781" s="153"/>
      <c r="F781" s="153"/>
      <c r="G781" s="153"/>
      <c r="H781" s="153"/>
      <c r="I781" s="153"/>
    </row>
    <row r="782" spans="2:9" s="146" customFormat="1" ht="15.75" customHeight="1" x14ac:dyDescent="0.35">
      <c r="B782" s="153"/>
      <c r="C782" s="153"/>
      <c r="D782" s="153"/>
      <c r="E782" s="153"/>
      <c r="F782" s="153"/>
      <c r="G782" s="153"/>
      <c r="H782" s="153"/>
      <c r="I782" s="153"/>
    </row>
    <row r="783" spans="2:9" s="146" customFormat="1" ht="15.75" customHeight="1" x14ac:dyDescent="0.35">
      <c r="B783" s="153"/>
      <c r="C783" s="153"/>
      <c r="D783" s="153"/>
      <c r="E783" s="153"/>
      <c r="F783" s="153"/>
      <c r="G783" s="153"/>
      <c r="H783" s="153"/>
      <c r="I783" s="153"/>
    </row>
    <row r="784" spans="2:9" s="146" customFormat="1" ht="15.75" customHeight="1" x14ac:dyDescent="0.35">
      <c r="B784" s="153"/>
      <c r="C784" s="153"/>
      <c r="D784" s="153"/>
      <c r="E784" s="153"/>
      <c r="F784" s="153"/>
      <c r="G784" s="153"/>
      <c r="H784" s="153"/>
      <c r="I784" s="153"/>
    </row>
    <row r="785" spans="2:9" s="146" customFormat="1" ht="15.75" customHeight="1" x14ac:dyDescent="0.35">
      <c r="B785" s="153"/>
      <c r="C785" s="153"/>
      <c r="D785" s="153"/>
      <c r="E785" s="153"/>
      <c r="F785" s="153"/>
      <c r="G785" s="153"/>
      <c r="H785" s="153"/>
      <c r="I785" s="153"/>
    </row>
    <row r="786" spans="2:9" s="146" customFormat="1" ht="15.75" customHeight="1" x14ac:dyDescent="0.35">
      <c r="B786" s="153"/>
      <c r="C786" s="153"/>
      <c r="D786" s="153"/>
      <c r="E786" s="153"/>
      <c r="F786" s="153"/>
      <c r="G786" s="153"/>
      <c r="H786" s="153"/>
      <c r="I786" s="153"/>
    </row>
    <row r="787" spans="2:9" s="146" customFormat="1" ht="15.75" customHeight="1" x14ac:dyDescent="0.35">
      <c r="B787" s="153"/>
      <c r="C787" s="153"/>
      <c r="D787" s="153"/>
      <c r="E787" s="153"/>
      <c r="F787" s="153"/>
      <c r="G787" s="153"/>
      <c r="H787" s="153"/>
      <c r="I787" s="153"/>
    </row>
    <row r="788" spans="2:9" s="146" customFormat="1" ht="15.75" customHeight="1" x14ac:dyDescent="0.35">
      <c r="B788" s="153"/>
      <c r="C788" s="153"/>
      <c r="D788" s="153"/>
      <c r="E788" s="153"/>
      <c r="F788" s="153"/>
      <c r="G788" s="153"/>
      <c r="H788" s="153"/>
      <c r="I788" s="153"/>
    </row>
    <row r="789" spans="2:9" s="146" customFormat="1" ht="15.75" customHeight="1" x14ac:dyDescent="0.35">
      <c r="B789" s="153"/>
      <c r="C789" s="153"/>
      <c r="D789" s="153"/>
      <c r="E789" s="153"/>
      <c r="F789" s="153"/>
      <c r="G789" s="153"/>
      <c r="H789" s="153"/>
      <c r="I789" s="153"/>
    </row>
    <row r="790" spans="2:9" s="146" customFormat="1" ht="15.75" customHeight="1" x14ac:dyDescent="0.35">
      <c r="B790" s="153"/>
      <c r="C790" s="153"/>
      <c r="D790" s="153"/>
      <c r="E790" s="153"/>
      <c r="F790" s="153"/>
      <c r="G790" s="153"/>
      <c r="H790" s="153"/>
      <c r="I790" s="153"/>
    </row>
    <row r="791" spans="2:9" s="146" customFormat="1" ht="15.75" customHeight="1" x14ac:dyDescent="0.35">
      <c r="B791" s="153"/>
      <c r="C791" s="153"/>
      <c r="D791" s="153"/>
      <c r="E791" s="153"/>
      <c r="F791" s="153"/>
      <c r="G791" s="153"/>
      <c r="H791" s="153"/>
      <c r="I791" s="153"/>
    </row>
    <row r="792" spans="2:9" s="146" customFormat="1" ht="15.75" customHeight="1" x14ac:dyDescent="0.35">
      <c r="B792" s="153"/>
      <c r="C792" s="153"/>
      <c r="D792" s="153"/>
      <c r="E792" s="153"/>
      <c r="F792" s="153"/>
      <c r="G792" s="153"/>
      <c r="H792" s="153"/>
      <c r="I792" s="153"/>
    </row>
    <row r="793" spans="2:9" s="146" customFormat="1" ht="15.75" customHeight="1" x14ac:dyDescent="0.35">
      <c r="B793" s="153"/>
      <c r="C793" s="153"/>
      <c r="D793" s="153"/>
      <c r="E793" s="153"/>
      <c r="F793" s="153"/>
      <c r="G793" s="153"/>
      <c r="H793" s="153"/>
      <c r="I793" s="153"/>
    </row>
    <row r="794" spans="2:9" s="146" customFormat="1" ht="15.75" customHeight="1" x14ac:dyDescent="0.35">
      <c r="B794" s="153"/>
      <c r="C794" s="153"/>
      <c r="D794" s="153"/>
      <c r="E794" s="153"/>
      <c r="F794" s="153"/>
      <c r="G794" s="153"/>
      <c r="H794" s="153"/>
      <c r="I794" s="153"/>
    </row>
    <row r="795" spans="2:9" s="146" customFormat="1" ht="15.75" customHeight="1" x14ac:dyDescent="0.35">
      <c r="B795" s="153"/>
      <c r="C795" s="153"/>
      <c r="D795" s="153"/>
      <c r="E795" s="153"/>
      <c r="F795" s="153"/>
      <c r="G795" s="153"/>
      <c r="H795" s="153"/>
      <c r="I795" s="153"/>
    </row>
    <row r="796" spans="2:9" s="146" customFormat="1" ht="15.75" customHeight="1" x14ac:dyDescent="0.35">
      <c r="B796" s="153"/>
      <c r="C796" s="153"/>
      <c r="D796" s="153"/>
      <c r="E796" s="153"/>
      <c r="F796" s="153"/>
      <c r="G796" s="153"/>
      <c r="H796" s="153"/>
      <c r="I796" s="153"/>
    </row>
    <row r="797" spans="2:9" s="146" customFormat="1" ht="15.75" customHeight="1" x14ac:dyDescent="0.35">
      <c r="B797" s="153"/>
      <c r="C797" s="153"/>
      <c r="D797" s="153"/>
      <c r="E797" s="153"/>
      <c r="F797" s="153"/>
      <c r="G797" s="153"/>
      <c r="H797" s="153"/>
      <c r="I797" s="153"/>
    </row>
    <row r="798" spans="2:9" s="146" customFormat="1" ht="15.75" customHeight="1" x14ac:dyDescent="0.35">
      <c r="B798" s="153"/>
      <c r="C798" s="153"/>
      <c r="D798" s="153"/>
      <c r="E798" s="153"/>
      <c r="F798" s="153"/>
      <c r="G798" s="153"/>
      <c r="H798" s="153"/>
      <c r="I798" s="153"/>
    </row>
    <row r="799" spans="2:9" s="146" customFormat="1" ht="15.75" customHeight="1" x14ac:dyDescent="0.35">
      <c r="B799" s="153"/>
      <c r="C799" s="153"/>
      <c r="D799" s="153"/>
      <c r="E799" s="153"/>
      <c r="F799" s="153"/>
      <c r="G799" s="153"/>
      <c r="H799" s="153"/>
      <c r="I799" s="153"/>
    </row>
    <row r="800" spans="2:9" s="146" customFormat="1" ht="15.75" customHeight="1" x14ac:dyDescent="0.35">
      <c r="B800" s="153"/>
      <c r="C800" s="153"/>
      <c r="D800" s="153"/>
      <c r="E800" s="153"/>
      <c r="F800" s="153"/>
      <c r="G800" s="153"/>
      <c r="H800" s="153"/>
      <c r="I800" s="153"/>
    </row>
    <row r="801" spans="2:9" s="146" customFormat="1" ht="15.75" customHeight="1" x14ac:dyDescent="0.35">
      <c r="B801" s="153"/>
      <c r="C801" s="153"/>
      <c r="D801" s="153"/>
      <c r="E801" s="153"/>
      <c r="F801" s="153"/>
      <c r="G801" s="153"/>
      <c r="H801" s="153"/>
      <c r="I801" s="153"/>
    </row>
    <row r="802" spans="2:9" s="146" customFormat="1" ht="15.75" customHeight="1" x14ac:dyDescent="0.35">
      <c r="B802" s="153"/>
      <c r="C802" s="153"/>
      <c r="D802" s="153"/>
      <c r="E802" s="153"/>
      <c r="F802" s="153"/>
      <c r="G802" s="153"/>
      <c r="H802" s="153"/>
      <c r="I802" s="153"/>
    </row>
    <row r="803" spans="2:9" s="146" customFormat="1" ht="15.75" customHeight="1" x14ac:dyDescent="0.35">
      <c r="B803" s="153"/>
      <c r="C803" s="153"/>
      <c r="D803" s="153"/>
      <c r="E803" s="153"/>
      <c r="F803" s="153"/>
      <c r="G803" s="153"/>
      <c r="H803" s="153"/>
      <c r="I803" s="153"/>
    </row>
    <row r="804" spans="2:9" s="146" customFormat="1" ht="15.75" customHeight="1" x14ac:dyDescent="0.35">
      <c r="B804" s="153"/>
      <c r="C804" s="153"/>
      <c r="D804" s="153"/>
      <c r="E804" s="153"/>
      <c r="F804" s="153"/>
      <c r="G804" s="153"/>
      <c r="H804" s="153"/>
      <c r="I804" s="153"/>
    </row>
    <row r="805" spans="2:9" s="146" customFormat="1" ht="15.75" customHeight="1" x14ac:dyDescent="0.35">
      <c r="B805" s="153"/>
      <c r="C805" s="153"/>
      <c r="D805" s="153"/>
      <c r="E805" s="153"/>
      <c r="F805" s="153"/>
      <c r="G805" s="153"/>
      <c r="H805" s="153"/>
      <c r="I805" s="153"/>
    </row>
    <row r="806" spans="2:9" s="146" customFormat="1" ht="15.75" customHeight="1" x14ac:dyDescent="0.35">
      <c r="B806" s="153"/>
      <c r="C806" s="153"/>
      <c r="D806" s="153"/>
      <c r="E806" s="153"/>
      <c r="F806" s="153"/>
      <c r="G806" s="153"/>
      <c r="H806" s="153"/>
      <c r="I806" s="153"/>
    </row>
    <row r="807" spans="2:9" s="146" customFormat="1" ht="15.75" customHeight="1" x14ac:dyDescent="0.35">
      <c r="B807" s="153"/>
      <c r="C807" s="153"/>
      <c r="D807" s="153"/>
      <c r="E807" s="153"/>
      <c r="F807" s="153"/>
      <c r="G807" s="153"/>
      <c r="H807" s="153"/>
      <c r="I807" s="153"/>
    </row>
    <row r="808" spans="2:9" s="146" customFormat="1" ht="15.75" customHeight="1" x14ac:dyDescent="0.35">
      <c r="B808" s="153"/>
      <c r="C808" s="153"/>
      <c r="D808" s="153"/>
      <c r="E808" s="153"/>
      <c r="F808" s="153"/>
      <c r="G808" s="153"/>
      <c r="H808" s="153"/>
      <c r="I808" s="153"/>
    </row>
    <row r="809" spans="2:9" s="146" customFormat="1" ht="15.75" customHeight="1" x14ac:dyDescent="0.35">
      <c r="B809" s="153"/>
      <c r="C809" s="153"/>
      <c r="D809" s="153"/>
      <c r="E809" s="153"/>
      <c r="F809" s="153"/>
      <c r="G809" s="153"/>
      <c r="H809" s="153"/>
      <c r="I809" s="153"/>
    </row>
    <row r="810" spans="2:9" s="146" customFormat="1" ht="15.75" customHeight="1" x14ac:dyDescent="0.35">
      <c r="B810" s="153"/>
      <c r="C810" s="153"/>
      <c r="D810" s="153"/>
      <c r="E810" s="153"/>
      <c r="F810" s="153"/>
      <c r="G810" s="153"/>
      <c r="H810" s="153"/>
      <c r="I810" s="153"/>
    </row>
    <row r="811" spans="2:9" s="146" customFormat="1" ht="15.75" customHeight="1" x14ac:dyDescent="0.35">
      <c r="B811" s="153"/>
      <c r="C811" s="153"/>
      <c r="D811" s="153"/>
      <c r="E811" s="153"/>
      <c r="F811" s="153"/>
      <c r="G811" s="153"/>
      <c r="H811" s="153"/>
      <c r="I811" s="153"/>
    </row>
    <row r="812" spans="2:9" s="146" customFormat="1" ht="15.75" customHeight="1" x14ac:dyDescent="0.35">
      <c r="B812" s="153"/>
      <c r="C812" s="153"/>
      <c r="D812" s="153"/>
      <c r="E812" s="153"/>
      <c r="F812" s="153"/>
      <c r="G812" s="153"/>
      <c r="H812" s="153"/>
      <c r="I812" s="153"/>
    </row>
    <row r="813" spans="2:9" s="146" customFormat="1" ht="15.75" customHeight="1" x14ac:dyDescent="0.35">
      <c r="B813" s="153"/>
      <c r="C813" s="153"/>
      <c r="D813" s="153"/>
      <c r="E813" s="153"/>
      <c r="F813" s="153"/>
      <c r="G813" s="153"/>
      <c r="H813" s="153"/>
      <c r="I813" s="153"/>
    </row>
    <row r="814" spans="2:9" s="146" customFormat="1" ht="15.75" customHeight="1" x14ac:dyDescent="0.35">
      <c r="B814" s="153"/>
      <c r="C814" s="153"/>
      <c r="D814" s="153"/>
      <c r="E814" s="153"/>
      <c r="F814" s="153"/>
      <c r="G814" s="153"/>
      <c r="H814" s="153"/>
      <c r="I814" s="153"/>
    </row>
    <row r="815" spans="2:9" s="146" customFormat="1" ht="15.75" customHeight="1" x14ac:dyDescent="0.35">
      <c r="B815" s="153"/>
      <c r="C815" s="153"/>
      <c r="D815" s="153"/>
      <c r="E815" s="153"/>
      <c r="F815" s="153"/>
      <c r="G815" s="153"/>
      <c r="H815" s="153"/>
      <c r="I815" s="153"/>
    </row>
    <row r="816" spans="2:9" s="146" customFormat="1" ht="15.75" customHeight="1" x14ac:dyDescent="0.35">
      <c r="B816" s="153"/>
      <c r="C816" s="153"/>
      <c r="D816" s="153"/>
      <c r="E816" s="153"/>
      <c r="F816" s="153"/>
      <c r="G816" s="153"/>
      <c r="H816" s="153"/>
      <c r="I816" s="153"/>
    </row>
    <row r="817" spans="2:9" s="146" customFormat="1" ht="15.75" customHeight="1" x14ac:dyDescent="0.35">
      <c r="B817" s="153"/>
      <c r="C817" s="153"/>
      <c r="D817" s="153"/>
      <c r="E817" s="153"/>
      <c r="F817" s="153"/>
      <c r="G817" s="153"/>
      <c r="H817" s="153"/>
      <c r="I817" s="153"/>
    </row>
    <row r="818" spans="2:9" s="146" customFormat="1" ht="15.75" customHeight="1" x14ac:dyDescent="0.35">
      <c r="B818" s="153"/>
      <c r="C818" s="153"/>
      <c r="D818" s="153"/>
      <c r="E818" s="153"/>
      <c r="F818" s="153"/>
      <c r="G818" s="153"/>
      <c r="H818" s="153"/>
      <c r="I818" s="153"/>
    </row>
    <row r="819" spans="2:9" s="146" customFormat="1" ht="15.75" customHeight="1" x14ac:dyDescent="0.35">
      <c r="B819" s="153"/>
      <c r="C819" s="153"/>
      <c r="D819" s="153"/>
      <c r="E819" s="153"/>
      <c r="F819" s="153"/>
      <c r="G819" s="153"/>
      <c r="H819" s="153"/>
      <c r="I819" s="153"/>
    </row>
    <row r="820" spans="2:9" s="146" customFormat="1" ht="15.75" customHeight="1" x14ac:dyDescent="0.35">
      <c r="B820" s="153"/>
      <c r="C820" s="153"/>
      <c r="D820" s="153"/>
      <c r="E820" s="153"/>
      <c r="F820" s="153"/>
      <c r="G820" s="153"/>
      <c r="H820" s="153"/>
      <c r="I820" s="153"/>
    </row>
    <row r="821" spans="2:9" s="146" customFormat="1" ht="15.75" customHeight="1" x14ac:dyDescent="0.35">
      <c r="B821" s="153"/>
      <c r="C821" s="153"/>
      <c r="D821" s="153"/>
      <c r="E821" s="153"/>
      <c r="F821" s="153"/>
      <c r="G821" s="153"/>
      <c r="H821" s="153"/>
      <c r="I821" s="153"/>
    </row>
    <row r="822" spans="2:9" s="146" customFormat="1" ht="15.75" customHeight="1" x14ac:dyDescent="0.35">
      <c r="B822" s="153"/>
      <c r="C822" s="153"/>
      <c r="D822" s="153"/>
      <c r="E822" s="153"/>
      <c r="F822" s="153"/>
      <c r="G822" s="153"/>
      <c r="H822" s="153"/>
      <c r="I822" s="153"/>
    </row>
    <row r="823" spans="2:9" s="146" customFormat="1" ht="15.75" customHeight="1" x14ac:dyDescent="0.35">
      <c r="B823" s="153"/>
      <c r="C823" s="153"/>
      <c r="D823" s="153"/>
      <c r="E823" s="153"/>
      <c r="F823" s="153"/>
      <c r="G823" s="153"/>
      <c r="H823" s="153"/>
      <c r="I823" s="153"/>
    </row>
    <row r="824" spans="2:9" s="146" customFormat="1" ht="15.75" customHeight="1" x14ac:dyDescent="0.35">
      <c r="B824" s="153"/>
      <c r="C824" s="153"/>
      <c r="D824" s="153"/>
      <c r="E824" s="153"/>
      <c r="F824" s="153"/>
      <c r="G824" s="153"/>
      <c r="H824" s="153"/>
      <c r="I824" s="153"/>
    </row>
    <row r="825" spans="2:9" s="146" customFormat="1" ht="15.75" customHeight="1" x14ac:dyDescent="0.35">
      <c r="B825" s="153"/>
      <c r="C825" s="153"/>
      <c r="D825" s="153"/>
      <c r="E825" s="153"/>
      <c r="F825" s="153"/>
      <c r="G825" s="153"/>
      <c r="H825" s="153"/>
      <c r="I825" s="153"/>
    </row>
    <row r="826" spans="2:9" s="146" customFormat="1" ht="15.75" customHeight="1" x14ac:dyDescent="0.35">
      <c r="B826" s="153"/>
      <c r="C826" s="153"/>
      <c r="D826" s="153"/>
      <c r="E826" s="153"/>
      <c r="F826" s="153"/>
      <c r="G826" s="153"/>
      <c r="H826" s="153"/>
      <c r="I826" s="153"/>
    </row>
    <row r="827" spans="2:9" s="146" customFormat="1" ht="15.75" customHeight="1" x14ac:dyDescent="0.35">
      <c r="B827" s="153"/>
      <c r="C827" s="153"/>
      <c r="D827" s="153"/>
      <c r="E827" s="153"/>
      <c r="F827" s="153"/>
      <c r="G827" s="153"/>
      <c r="H827" s="153"/>
      <c r="I827" s="153"/>
    </row>
    <row r="828" spans="2:9" s="146" customFormat="1" ht="15.75" customHeight="1" x14ac:dyDescent="0.35">
      <c r="B828" s="153"/>
      <c r="C828" s="153"/>
      <c r="D828" s="153"/>
      <c r="E828" s="153"/>
      <c r="F828" s="153"/>
      <c r="G828" s="153"/>
      <c r="H828" s="153"/>
      <c r="I828" s="153"/>
    </row>
    <row r="829" spans="2:9" s="146" customFormat="1" ht="15.75" customHeight="1" x14ac:dyDescent="0.35">
      <c r="B829" s="153"/>
      <c r="C829" s="153"/>
      <c r="D829" s="153"/>
      <c r="E829" s="153"/>
      <c r="F829" s="153"/>
      <c r="G829" s="153"/>
      <c r="H829" s="153"/>
      <c r="I829" s="153"/>
    </row>
    <row r="830" spans="2:9" s="146" customFormat="1" ht="15.75" customHeight="1" x14ac:dyDescent="0.35">
      <c r="B830" s="153"/>
      <c r="C830" s="153"/>
      <c r="D830" s="153"/>
      <c r="E830" s="153"/>
      <c r="F830" s="153"/>
      <c r="G830" s="153"/>
      <c r="H830" s="153"/>
      <c r="I830" s="153"/>
    </row>
    <row r="831" spans="2:9" s="146" customFormat="1" ht="15.75" customHeight="1" x14ac:dyDescent="0.35">
      <c r="B831" s="153"/>
      <c r="C831" s="153"/>
      <c r="D831" s="153"/>
      <c r="E831" s="153"/>
      <c r="F831" s="153"/>
      <c r="G831" s="153"/>
      <c r="H831" s="153"/>
      <c r="I831" s="153"/>
    </row>
    <row r="832" spans="2:9" s="146" customFormat="1" ht="15.75" customHeight="1" x14ac:dyDescent="0.35">
      <c r="B832" s="153"/>
      <c r="C832" s="153"/>
      <c r="D832" s="153"/>
      <c r="E832" s="153"/>
      <c r="F832" s="153"/>
      <c r="G832" s="153"/>
      <c r="H832" s="153"/>
      <c r="I832" s="153"/>
    </row>
    <row r="833" spans="2:9" s="146" customFormat="1" ht="15.75" customHeight="1" x14ac:dyDescent="0.35">
      <c r="B833" s="153"/>
      <c r="C833" s="153"/>
      <c r="D833" s="153"/>
      <c r="E833" s="153"/>
      <c r="F833" s="153"/>
      <c r="G833" s="153"/>
      <c r="H833" s="153"/>
      <c r="I833" s="153"/>
    </row>
    <row r="834" spans="2:9" s="146" customFormat="1" ht="15.75" customHeight="1" x14ac:dyDescent="0.35">
      <c r="B834" s="153"/>
      <c r="C834" s="153"/>
      <c r="D834" s="153"/>
      <c r="E834" s="153"/>
      <c r="F834" s="153"/>
      <c r="G834" s="153"/>
      <c r="H834" s="153"/>
      <c r="I834" s="153"/>
    </row>
    <row r="835" spans="2:9" s="146" customFormat="1" ht="15.75" customHeight="1" x14ac:dyDescent="0.35">
      <c r="B835" s="153"/>
      <c r="C835" s="153"/>
      <c r="D835" s="153"/>
      <c r="E835" s="153"/>
      <c r="F835" s="153"/>
      <c r="G835" s="153"/>
      <c r="H835" s="153"/>
      <c r="I835" s="153"/>
    </row>
    <row r="836" spans="2:9" s="146" customFormat="1" ht="15.75" customHeight="1" x14ac:dyDescent="0.35">
      <c r="B836" s="153"/>
      <c r="C836" s="153"/>
      <c r="D836" s="153"/>
      <c r="E836" s="153"/>
      <c r="F836" s="153"/>
      <c r="G836" s="153"/>
      <c r="H836" s="153"/>
      <c r="I836" s="153"/>
    </row>
    <row r="837" spans="2:9" s="146" customFormat="1" ht="15.75" customHeight="1" x14ac:dyDescent="0.35">
      <c r="B837" s="153"/>
      <c r="C837" s="153"/>
      <c r="D837" s="153"/>
      <c r="E837" s="153"/>
      <c r="F837" s="153"/>
      <c r="G837" s="153"/>
      <c r="H837" s="153"/>
      <c r="I837" s="153"/>
    </row>
    <row r="838" spans="2:9" s="146" customFormat="1" ht="15.75" customHeight="1" x14ac:dyDescent="0.35">
      <c r="B838" s="153"/>
      <c r="C838" s="153"/>
      <c r="D838" s="153"/>
      <c r="E838" s="153"/>
      <c r="F838" s="153"/>
      <c r="G838" s="153"/>
      <c r="H838" s="153"/>
      <c r="I838" s="153"/>
    </row>
    <row r="839" spans="2:9" s="146" customFormat="1" ht="15.75" customHeight="1" x14ac:dyDescent="0.35">
      <c r="B839" s="153"/>
      <c r="C839" s="153"/>
      <c r="D839" s="153"/>
      <c r="E839" s="153"/>
      <c r="F839" s="153"/>
      <c r="G839" s="153"/>
      <c r="H839" s="153"/>
      <c r="I839" s="153"/>
    </row>
    <row r="840" spans="2:9" s="146" customFormat="1" ht="15.75" customHeight="1" x14ac:dyDescent="0.35">
      <c r="B840" s="153"/>
      <c r="C840" s="153"/>
      <c r="D840" s="153"/>
      <c r="E840" s="153"/>
      <c r="F840" s="153"/>
      <c r="G840" s="153"/>
      <c r="H840" s="153"/>
      <c r="I840" s="153"/>
    </row>
    <row r="841" spans="2:9" s="146" customFormat="1" ht="15.75" customHeight="1" x14ac:dyDescent="0.35">
      <c r="B841" s="153"/>
      <c r="C841" s="153"/>
      <c r="D841" s="153"/>
      <c r="E841" s="153"/>
      <c r="F841" s="153"/>
      <c r="G841" s="153"/>
      <c r="H841" s="153"/>
      <c r="I841" s="153"/>
    </row>
    <row r="842" spans="2:9" s="146" customFormat="1" ht="15.75" customHeight="1" x14ac:dyDescent="0.35">
      <c r="B842" s="153"/>
      <c r="C842" s="153"/>
      <c r="D842" s="153"/>
      <c r="E842" s="153"/>
      <c r="F842" s="153"/>
      <c r="G842" s="153"/>
      <c r="H842" s="153"/>
      <c r="I842" s="153"/>
    </row>
    <row r="843" spans="2:9" s="146" customFormat="1" ht="15.75" customHeight="1" x14ac:dyDescent="0.35">
      <c r="B843" s="153"/>
      <c r="C843" s="153"/>
      <c r="D843" s="153"/>
      <c r="E843" s="153"/>
      <c r="F843" s="153"/>
      <c r="G843" s="153"/>
      <c r="H843" s="153"/>
      <c r="I843" s="153"/>
    </row>
    <row r="844" spans="2:9" s="146" customFormat="1" ht="15.75" customHeight="1" x14ac:dyDescent="0.35">
      <c r="B844" s="153"/>
      <c r="C844" s="153"/>
      <c r="D844" s="153"/>
      <c r="E844" s="153"/>
      <c r="F844" s="153"/>
      <c r="G844" s="153"/>
      <c r="H844" s="153"/>
      <c r="I844" s="153"/>
    </row>
    <row r="845" spans="2:9" s="146" customFormat="1" ht="15.75" customHeight="1" x14ac:dyDescent="0.35">
      <c r="B845" s="153"/>
      <c r="C845" s="153"/>
      <c r="D845" s="153"/>
      <c r="E845" s="153"/>
      <c r="F845" s="153"/>
      <c r="G845" s="153"/>
      <c r="H845" s="153"/>
      <c r="I845" s="153"/>
    </row>
    <row r="846" spans="2:9" s="146" customFormat="1" ht="15.75" customHeight="1" x14ac:dyDescent="0.35">
      <c r="B846" s="153"/>
      <c r="C846" s="153"/>
      <c r="D846" s="153"/>
      <c r="E846" s="153"/>
      <c r="F846" s="153"/>
      <c r="G846" s="153"/>
      <c r="H846" s="153"/>
      <c r="I846" s="153"/>
    </row>
    <row r="847" spans="2:9" s="146" customFormat="1" ht="15.75" customHeight="1" x14ac:dyDescent="0.35">
      <c r="B847" s="153"/>
      <c r="C847" s="153"/>
      <c r="D847" s="153"/>
      <c r="E847" s="153"/>
      <c r="F847" s="153"/>
      <c r="G847" s="153"/>
      <c r="H847" s="153"/>
      <c r="I847" s="153"/>
    </row>
    <row r="848" spans="2:9" s="146" customFormat="1" ht="15.75" customHeight="1" x14ac:dyDescent="0.35">
      <c r="B848" s="153"/>
      <c r="C848" s="153"/>
      <c r="D848" s="153"/>
      <c r="E848" s="153"/>
      <c r="F848" s="153"/>
      <c r="G848" s="153"/>
      <c r="H848" s="153"/>
      <c r="I848" s="153"/>
    </row>
    <row r="849" spans="2:9" s="146" customFormat="1" ht="15.75" customHeight="1" x14ac:dyDescent="0.35">
      <c r="B849" s="153"/>
      <c r="C849" s="153"/>
      <c r="D849" s="153"/>
      <c r="E849" s="153"/>
      <c r="F849" s="153"/>
      <c r="G849" s="153"/>
      <c r="H849" s="153"/>
      <c r="I849" s="153"/>
    </row>
    <row r="850" spans="2:9" s="146" customFormat="1" ht="15.75" customHeight="1" x14ac:dyDescent="0.35">
      <c r="B850" s="153"/>
      <c r="C850" s="153"/>
      <c r="D850" s="153"/>
      <c r="E850" s="153"/>
      <c r="F850" s="153"/>
      <c r="G850" s="153"/>
      <c r="H850" s="153"/>
      <c r="I850" s="153"/>
    </row>
    <row r="851" spans="2:9" s="146" customFormat="1" ht="15.75" customHeight="1" x14ac:dyDescent="0.35">
      <c r="B851" s="153"/>
      <c r="C851" s="153"/>
      <c r="D851" s="153"/>
      <c r="E851" s="153"/>
      <c r="F851" s="153"/>
      <c r="G851" s="153"/>
      <c r="H851" s="153"/>
      <c r="I851" s="153"/>
    </row>
    <row r="852" spans="2:9" s="146" customFormat="1" ht="15.75" customHeight="1" x14ac:dyDescent="0.35">
      <c r="B852" s="153"/>
      <c r="C852" s="153"/>
      <c r="D852" s="153"/>
      <c r="E852" s="153"/>
      <c r="F852" s="153"/>
      <c r="G852" s="153"/>
      <c r="H852" s="153"/>
      <c r="I852" s="153"/>
    </row>
    <row r="853" spans="2:9" s="146" customFormat="1" ht="15.75" customHeight="1" x14ac:dyDescent="0.35">
      <c r="B853" s="153"/>
      <c r="C853" s="153"/>
      <c r="D853" s="153"/>
      <c r="E853" s="153"/>
      <c r="F853" s="153"/>
      <c r="G853" s="153"/>
      <c r="H853" s="153"/>
      <c r="I853" s="153"/>
    </row>
    <row r="854" spans="2:9" s="146" customFormat="1" ht="15.75" customHeight="1" x14ac:dyDescent="0.35">
      <c r="B854" s="153"/>
      <c r="C854" s="153"/>
      <c r="D854" s="153"/>
      <c r="E854" s="153"/>
      <c r="F854" s="153"/>
      <c r="G854" s="153"/>
      <c r="H854" s="153"/>
      <c r="I854" s="153"/>
    </row>
    <row r="855" spans="2:9" s="146" customFormat="1" ht="15.75" customHeight="1" x14ac:dyDescent="0.35">
      <c r="B855" s="153"/>
      <c r="C855" s="153"/>
      <c r="D855" s="153"/>
      <c r="E855" s="153"/>
      <c r="F855" s="153"/>
      <c r="G855" s="153"/>
      <c r="H855" s="153"/>
      <c r="I855" s="153"/>
    </row>
    <row r="856" spans="2:9" s="146" customFormat="1" ht="15.75" customHeight="1" x14ac:dyDescent="0.35">
      <c r="B856" s="153"/>
      <c r="C856" s="153"/>
      <c r="D856" s="153"/>
      <c r="E856" s="153"/>
      <c r="F856" s="153"/>
      <c r="G856" s="153"/>
      <c r="H856" s="153"/>
      <c r="I856" s="153"/>
    </row>
    <row r="857" spans="2:9" s="146" customFormat="1" ht="15.75" customHeight="1" x14ac:dyDescent="0.35">
      <c r="B857" s="153"/>
      <c r="C857" s="153"/>
      <c r="D857" s="153"/>
      <c r="E857" s="153"/>
      <c r="F857" s="153"/>
      <c r="G857" s="153"/>
      <c r="H857" s="153"/>
      <c r="I857" s="153"/>
    </row>
    <row r="858" spans="2:9" s="146" customFormat="1" ht="15.75" customHeight="1" x14ac:dyDescent="0.35">
      <c r="B858" s="153"/>
      <c r="C858" s="153"/>
      <c r="D858" s="153"/>
      <c r="E858" s="153"/>
      <c r="F858" s="153"/>
      <c r="G858" s="153"/>
      <c r="H858" s="153"/>
      <c r="I858" s="153"/>
    </row>
    <row r="859" spans="2:9" s="146" customFormat="1" ht="15.75" customHeight="1" x14ac:dyDescent="0.35">
      <c r="B859" s="153"/>
      <c r="C859" s="153"/>
      <c r="D859" s="153"/>
      <c r="E859" s="153"/>
      <c r="F859" s="153"/>
      <c r="G859" s="153"/>
      <c r="H859" s="153"/>
      <c r="I859" s="153"/>
    </row>
    <row r="860" spans="2:9" s="146" customFormat="1" ht="15.75" customHeight="1" x14ac:dyDescent="0.35">
      <c r="B860" s="153"/>
      <c r="C860" s="153"/>
      <c r="D860" s="153"/>
      <c r="E860" s="153"/>
      <c r="F860" s="153"/>
      <c r="G860" s="153"/>
      <c r="H860" s="153"/>
      <c r="I860" s="153"/>
    </row>
    <row r="861" spans="2:9" s="146" customFormat="1" ht="15.75" customHeight="1" x14ac:dyDescent="0.35">
      <c r="B861" s="153"/>
      <c r="C861" s="153"/>
      <c r="D861" s="153"/>
      <c r="E861" s="153"/>
      <c r="F861" s="153"/>
      <c r="G861" s="153"/>
      <c r="H861" s="153"/>
      <c r="I861" s="153"/>
    </row>
    <row r="862" spans="2:9" s="146" customFormat="1" ht="15.75" customHeight="1" x14ac:dyDescent="0.35">
      <c r="B862" s="153"/>
      <c r="C862" s="153"/>
      <c r="D862" s="153"/>
      <c r="E862" s="153"/>
      <c r="F862" s="153"/>
      <c r="G862" s="153"/>
      <c r="H862" s="153"/>
      <c r="I862" s="153"/>
    </row>
    <row r="863" spans="2:9" s="146" customFormat="1" ht="15.75" customHeight="1" x14ac:dyDescent="0.35">
      <c r="B863" s="153"/>
      <c r="C863" s="153"/>
      <c r="D863" s="153"/>
      <c r="E863" s="153"/>
      <c r="F863" s="153"/>
      <c r="G863" s="153"/>
      <c r="H863" s="153"/>
      <c r="I863" s="153"/>
    </row>
    <row r="864" spans="2:9" s="146" customFormat="1" ht="15.75" customHeight="1" x14ac:dyDescent="0.35">
      <c r="B864" s="153"/>
      <c r="C864" s="153"/>
      <c r="D864" s="153"/>
      <c r="E864" s="153"/>
      <c r="F864" s="153"/>
      <c r="G864" s="153"/>
      <c r="H864" s="153"/>
      <c r="I864" s="153"/>
    </row>
    <row r="865" spans="2:9" s="146" customFormat="1" ht="15.75" customHeight="1" x14ac:dyDescent="0.35">
      <c r="B865" s="153"/>
      <c r="C865" s="153"/>
      <c r="D865" s="153"/>
      <c r="E865" s="153"/>
      <c r="F865" s="153"/>
      <c r="G865" s="153"/>
      <c r="H865" s="153"/>
      <c r="I865" s="153"/>
    </row>
    <row r="866" spans="2:9" s="146" customFormat="1" ht="15.75" customHeight="1" x14ac:dyDescent="0.35">
      <c r="B866" s="153"/>
      <c r="C866" s="153"/>
      <c r="D866" s="153"/>
      <c r="E866" s="153"/>
      <c r="F866" s="153"/>
      <c r="G866" s="153"/>
      <c r="H866" s="153"/>
      <c r="I866" s="153"/>
    </row>
    <row r="867" spans="2:9" s="146" customFormat="1" ht="15.75" customHeight="1" x14ac:dyDescent="0.35">
      <c r="B867" s="153"/>
      <c r="C867" s="153"/>
      <c r="D867" s="153"/>
      <c r="E867" s="153"/>
      <c r="F867" s="153"/>
      <c r="G867" s="153"/>
      <c r="H867" s="153"/>
      <c r="I867" s="153"/>
    </row>
    <row r="868" spans="2:9" s="146" customFormat="1" ht="15.75" customHeight="1" x14ac:dyDescent="0.35">
      <c r="B868" s="153"/>
      <c r="C868" s="153"/>
      <c r="D868" s="153"/>
      <c r="E868" s="153"/>
      <c r="F868" s="153"/>
      <c r="G868" s="153"/>
      <c r="H868" s="153"/>
      <c r="I868" s="153"/>
    </row>
    <row r="869" spans="2:9" s="146" customFormat="1" ht="15.75" customHeight="1" x14ac:dyDescent="0.35">
      <c r="B869" s="153"/>
      <c r="C869" s="153"/>
      <c r="D869" s="153"/>
      <c r="E869" s="153"/>
      <c r="F869" s="153"/>
      <c r="G869" s="153"/>
      <c r="H869" s="153"/>
      <c r="I869" s="153"/>
    </row>
    <row r="870" spans="2:9" s="146" customFormat="1" ht="15.75" customHeight="1" x14ac:dyDescent="0.35">
      <c r="B870" s="153"/>
      <c r="C870" s="153"/>
      <c r="D870" s="153"/>
      <c r="E870" s="153"/>
      <c r="F870" s="153"/>
      <c r="G870" s="153"/>
      <c r="H870" s="153"/>
      <c r="I870" s="153"/>
    </row>
    <row r="871" spans="2:9" s="146" customFormat="1" ht="15.75" customHeight="1" x14ac:dyDescent="0.35">
      <c r="B871" s="153"/>
      <c r="C871" s="153"/>
      <c r="D871" s="153"/>
      <c r="E871" s="153"/>
      <c r="F871" s="153"/>
      <c r="G871" s="153"/>
      <c r="H871" s="153"/>
      <c r="I871" s="153"/>
    </row>
    <row r="872" spans="2:9" s="146" customFormat="1" ht="15.75" customHeight="1" x14ac:dyDescent="0.35">
      <c r="B872" s="153"/>
      <c r="C872" s="153"/>
      <c r="D872" s="153"/>
      <c r="E872" s="153"/>
      <c r="F872" s="153"/>
      <c r="G872" s="153"/>
      <c r="H872" s="153"/>
      <c r="I872" s="153"/>
    </row>
    <row r="873" spans="2:9" s="146" customFormat="1" ht="15.75" customHeight="1" x14ac:dyDescent="0.35">
      <c r="B873" s="153"/>
      <c r="C873" s="153"/>
      <c r="D873" s="153"/>
      <c r="E873" s="153"/>
      <c r="F873" s="153"/>
      <c r="G873" s="153"/>
      <c r="H873" s="153"/>
      <c r="I873" s="153"/>
    </row>
    <row r="874" spans="2:9" s="146" customFormat="1" ht="15.75" customHeight="1" x14ac:dyDescent="0.35">
      <c r="B874" s="153"/>
      <c r="C874" s="153"/>
      <c r="D874" s="153"/>
      <c r="E874" s="153"/>
      <c r="F874" s="153"/>
      <c r="G874" s="153"/>
      <c r="H874" s="153"/>
      <c r="I874" s="153"/>
    </row>
    <row r="875" spans="2:9" s="146" customFormat="1" ht="15.75" customHeight="1" x14ac:dyDescent="0.35">
      <c r="B875" s="153"/>
      <c r="C875" s="153"/>
      <c r="D875" s="153"/>
      <c r="E875" s="153"/>
      <c r="F875" s="153"/>
      <c r="G875" s="153"/>
      <c r="H875" s="153"/>
      <c r="I875" s="153"/>
    </row>
    <row r="876" spans="2:9" s="146" customFormat="1" ht="15.75" customHeight="1" x14ac:dyDescent="0.35">
      <c r="B876" s="153"/>
      <c r="C876" s="153"/>
      <c r="D876" s="153"/>
      <c r="E876" s="153"/>
      <c r="F876" s="153"/>
      <c r="G876" s="153"/>
      <c r="H876" s="153"/>
      <c r="I876" s="153"/>
    </row>
    <row r="877" spans="2:9" s="146" customFormat="1" ht="15.75" customHeight="1" x14ac:dyDescent="0.35">
      <c r="B877" s="153"/>
      <c r="C877" s="153"/>
      <c r="D877" s="153"/>
      <c r="E877" s="153"/>
      <c r="F877" s="153"/>
      <c r="G877" s="153"/>
      <c r="H877" s="153"/>
      <c r="I877" s="153"/>
    </row>
    <row r="878" spans="2:9" s="146" customFormat="1" ht="15.75" customHeight="1" x14ac:dyDescent="0.35">
      <c r="B878" s="153"/>
      <c r="C878" s="153"/>
      <c r="D878" s="153"/>
      <c r="E878" s="153"/>
      <c r="F878" s="153"/>
      <c r="G878" s="153"/>
      <c r="H878" s="153"/>
      <c r="I878" s="153"/>
    </row>
    <row r="879" spans="2:9" s="146" customFormat="1" ht="15.75" customHeight="1" x14ac:dyDescent="0.35">
      <c r="B879" s="153"/>
      <c r="C879" s="153"/>
      <c r="D879" s="153"/>
      <c r="E879" s="153"/>
      <c r="F879" s="153"/>
      <c r="G879" s="153"/>
      <c r="H879" s="153"/>
      <c r="I879" s="153"/>
    </row>
    <row r="880" spans="2:9" s="146" customFormat="1" ht="15.75" customHeight="1" x14ac:dyDescent="0.35">
      <c r="B880" s="153"/>
      <c r="C880" s="153"/>
      <c r="D880" s="153"/>
      <c r="E880" s="153"/>
      <c r="F880" s="153"/>
      <c r="G880" s="153"/>
      <c r="H880" s="153"/>
      <c r="I880" s="153"/>
    </row>
    <row r="881" spans="2:9" s="146" customFormat="1" ht="15.75" customHeight="1" x14ac:dyDescent="0.35">
      <c r="B881" s="153"/>
      <c r="C881" s="153"/>
      <c r="D881" s="153"/>
      <c r="E881" s="153"/>
      <c r="F881" s="153"/>
      <c r="G881" s="153"/>
      <c r="H881" s="153"/>
      <c r="I881" s="153"/>
    </row>
    <row r="882" spans="2:9" s="146" customFormat="1" ht="15.75" customHeight="1" x14ac:dyDescent="0.35">
      <c r="B882" s="153"/>
      <c r="C882" s="153"/>
      <c r="D882" s="153"/>
      <c r="E882" s="153"/>
      <c r="F882" s="153"/>
      <c r="G882" s="153"/>
      <c r="H882" s="153"/>
      <c r="I882" s="153"/>
    </row>
    <row r="883" spans="2:9" s="146" customFormat="1" ht="15.75" customHeight="1" x14ac:dyDescent="0.35">
      <c r="B883" s="153"/>
      <c r="C883" s="153"/>
      <c r="D883" s="153"/>
      <c r="E883" s="153"/>
      <c r="F883" s="153"/>
      <c r="G883" s="153"/>
      <c r="H883" s="153"/>
      <c r="I883" s="153"/>
    </row>
    <row r="884" spans="2:9" s="146" customFormat="1" ht="15.75" customHeight="1" x14ac:dyDescent="0.35">
      <c r="B884" s="153"/>
      <c r="C884" s="153"/>
      <c r="D884" s="153"/>
      <c r="E884" s="153"/>
      <c r="F884" s="153"/>
      <c r="G884" s="153"/>
      <c r="H884" s="153"/>
      <c r="I884" s="153"/>
    </row>
    <row r="885" spans="2:9" s="146" customFormat="1" ht="15.75" customHeight="1" x14ac:dyDescent="0.35">
      <c r="B885" s="153"/>
      <c r="C885" s="153"/>
      <c r="D885" s="153"/>
      <c r="E885" s="153"/>
      <c r="F885" s="153"/>
      <c r="G885" s="153"/>
      <c r="H885" s="153"/>
      <c r="I885" s="153"/>
    </row>
    <row r="886" spans="2:9" s="146" customFormat="1" ht="15.75" customHeight="1" x14ac:dyDescent="0.35">
      <c r="B886" s="153"/>
      <c r="C886" s="153"/>
      <c r="D886" s="153"/>
      <c r="E886" s="153"/>
      <c r="F886" s="153"/>
      <c r="G886" s="153"/>
      <c r="H886" s="153"/>
      <c r="I886" s="153"/>
    </row>
    <row r="887" spans="2:9" s="146" customFormat="1" ht="15.75" customHeight="1" x14ac:dyDescent="0.35">
      <c r="B887" s="153"/>
      <c r="C887" s="153"/>
      <c r="D887" s="153"/>
      <c r="E887" s="153"/>
      <c r="F887" s="153"/>
      <c r="G887" s="153"/>
      <c r="H887" s="153"/>
      <c r="I887" s="153"/>
    </row>
    <row r="888" spans="2:9" s="146" customFormat="1" ht="15.75" customHeight="1" x14ac:dyDescent="0.35">
      <c r="B888" s="153"/>
      <c r="C888" s="153"/>
      <c r="D888" s="153"/>
      <c r="E888" s="153"/>
      <c r="F888" s="153"/>
      <c r="G888" s="153"/>
      <c r="H888" s="153"/>
      <c r="I888" s="153"/>
    </row>
    <row r="889" spans="2:9" s="146" customFormat="1" ht="15.75" customHeight="1" x14ac:dyDescent="0.35">
      <c r="B889" s="153"/>
      <c r="C889" s="153"/>
      <c r="D889" s="153"/>
      <c r="E889" s="153"/>
      <c r="F889" s="153"/>
      <c r="G889" s="153"/>
      <c r="H889" s="153"/>
      <c r="I889" s="153"/>
    </row>
    <row r="890" spans="2:9" s="146" customFormat="1" ht="15.75" customHeight="1" x14ac:dyDescent="0.35">
      <c r="B890" s="153"/>
      <c r="C890" s="153"/>
      <c r="D890" s="153"/>
      <c r="E890" s="153"/>
      <c r="F890" s="153"/>
      <c r="G890" s="153"/>
      <c r="H890" s="153"/>
      <c r="I890" s="153"/>
    </row>
    <row r="891" spans="2:9" s="146" customFormat="1" ht="15.75" customHeight="1" x14ac:dyDescent="0.35">
      <c r="B891" s="153"/>
      <c r="C891" s="153"/>
      <c r="D891" s="153"/>
      <c r="E891" s="153"/>
      <c r="F891" s="153"/>
      <c r="G891" s="153"/>
      <c r="H891" s="153"/>
      <c r="I891" s="153"/>
    </row>
    <row r="892" spans="2:9" s="146" customFormat="1" ht="15.75" customHeight="1" x14ac:dyDescent="0.35">
      <c r="B892" s="153"/>
      <c r="C892" s="153"/>
      <c r="D892" s="153"/>
      <c r="E892" s="102"/>
      <c r="F892" s="102"/>
      <c r="G892" s="102"/>
      <c r="H892" s="153"/>
      <c r="I892" s="153"/>
    </row>
    <row r="893" spans="2:9" s="146" customFormat="1" ht="15.75" customHeight="1" x14ac:dyDescent="0.35">
      <c r="B893" s="153"/>
      <c r="C893" s="153"/>
      <c r="D893" s="153"/>
      <c r="E893" s="102"/>
      <c r="F893" s="102"/>
      <c r="G893" s="102"/>
      <c r="H893" s="153"/>
      <c r="I893" s="153"/>
    </row>
    <row r="894" spans="2:9" s="146" customFormat="1" ht="15.75" customHeight="1" x14ac:dyDescent="0.35">
      <c r="B894" s="102"/>
      <c r="C894" s="102"/>
      <c r="D894" s="102"/>
      <c r="E894" s="102"/>
      <c r="F894" s="102"/>
      <c r="G894" s="102"/>
      <c r="H894" s="102"/>
      <c r="I894" s="102"/>
    </row>
    <row r="895" spans="2:9" s="146" customFormat="1" ht="15.75" customHeight="1" x14ac:dyDescent="0.35">
      <c r="B895" s="102"/>
      <c r="C895" s="102"/>
      <c r="D895" s="102"/>
      <c r="E895" s="102"/>
      <c r="F895" s="102"/>
      <c r="G895" s="102"/>
      <c r="H895" s="102"/>
      <c r="I895" s="102"/>
    </row>
    <row r="896" spans="2:9" s="146" customFormat="1" ht="15.75" customHeight="1" x14ac:dyDescent="0.35">
      <c r="B896" s="102"/>
      <c r="C896" s="102"/>
      <c r="D896" s="102"/>
      <c r="E896" s="102"/>
      <c r="F896" s="102"/>
      <c r="G896" s="102"/>
      <c r="H896" s="102"/>
      <c r="I896" s="102"/>
    </row>
    <row r="897" spans="2:9" s="146" customFormat="1" ht="15.75" customHeight="1" x14ac:dyDescent="0.35">
      <c r="B897" s="102"/>
      <c r="C897" s="102"/>
      <c r="D897" s="102"/>
      <c r="E897" s="102"/>
      <c r="F897" s="102"/>
      <c r="G897" s="102"/>
      <c r="H897" s="102"/>
      <c r="I897" s="102"/>
    </row>
    <row r="898" spans="2:9" s="146" customFormat="1" ht="15.75" customHeight="1" x14ac:dyDescent="0.35">
      <c r="B898" s="102"/>
      <c r="C898" s="102"/>
      <c r="D898" s="102"/>
      <c r="E898" s="102"/>
      <c r="F898" s="102"/>
      <c r="G898" s="102"/>
      <c r="H898" s="102"/>
      <c r="I898" s="102"/>
    </row>
    <row r="899" spans="2:9" s="146" customFormat="1" ht="15.75" customHeight="1" x14ac:dyDescent="0.35">
      <c r="B899" s="102"/>
      <c r="C899" s="102"/>
      <c r="D899" s="102"/>
      <c r="E899" s="102"/>
      <c r="F899" s="102"/>
      <c r="G899" s="102"/>
      <c r="H899" s="102"/>
      <c r="I899" s="102"/>
    </row>
    <row r="900" spans="2:9" s="146" customFormat="1" ht="15.75" customHeight="1" x14ac:dyDescent="0.35">
      <c r="B900" s="102"/>
      <c r="C900" s="102"/>
      <c r="D900" s="102"/>
      <c r="E900" s="102"/>
      <c r="F900" s="102"/>
      <c r="G900" s="102"/>
      <c r="H900" s="102"/>
      <c r="I900" s="102"/>
    </row>
    <row r="901" spans="2:9" s="146" customFormat="1" ht="15.75" customHeight="1" x14ac:dyDescent="0.35">
      <c r="B901" s="102"/>
      <c r="C901" s="102"/>
      <c r="D901" s="102"/>
      <c r="E901" s="102"/>
      <c r="F901" s="102"/>
      <c r="G901" s="102"/>
      <c r="H901" s="102"/>
      <c r="I901" s="102"/>
    </row>
    <row r="902" spans="2:9" s="146" customFormat="1" ht="15.75" customHeight="1" x14ac:dyDescent="0.35">
      <c r="B902" s="102"/>
      <c r="C902" s="102"/>
      <c r="D902" s="102"/>
      <c r="E902" s="102"/>
      <c r="F902" s="102"/>
      <c r="G902" s="102"/>
      <c r="H902" s="102"/>
      <c r="I902" s="102"/>
    </row>
    <row r="903" spans="2:9" s="146" customFormat="1" ht="15.75" customHeight="1" x14ac:dyDescent="0.35">
      <c r="B903" s="102"/>
      <c r="C903" s="102"/>
      <c r="D903" s="102"/>
      <c r="E903" s="102"/>
      <c r="F903" s="102"/>
      <c r="G903" s="102"/>
      <c r="H903" s="102"/>
      <c r="I903" s="102"/>
    </row>
    <row r="904" spans="2:9" s="146" customFormat="1" ht="15.75" customHeight="1" x14ac:dyDescent="0.35">
      <c r="B904" s="102"/>
      <c r="C904" s="102"/>
      <c r="D904" s="102"/>
      <c r="E904" s="102"/>
      <c r="F904" s="102"/>
      <c r="G904" s="102"/>
      <c r="H904" s="102"/>
      <c r="I904" s="102"/>
    </row>
    <row r="905" spans="2:9" s="146" customFormat="1" ht="15.75" customHeight="1" x14ac:dyDescent="0.35">
      <c r="B905" s="102"/>
      <c r="C905" s="102"/>
      <c r="D905" s="102"/>
      <c r="E905" s="102"/>
      <c r="F905" s="102"/>
      <c r="G905" s="102"/>
      <c r="H905" s="102"/>
      <c r="I905" s="102"/>
    </row>
    <row r="906" spans="2:9" s="146" customFormat="1" ht="15.75" customHeight="1" x14ac:dyDescent="0.35">
      <c r="B906" s="102"/>
      <c r="C906" s="102"/>
      <c r="D906" s="102"/>
      <c r="E906" s="102"/>
      <c r="F906" s="102"/>
      <c r="G906" s="102"/>
      <c r="H906" s="102"/>
      <c r="I906" s="102"/>
    </row>
    <row r="907" spans="2:9" s="146" customFormat="1" ht="15.75" customHeight="1" x14ac:dyDescent="0.35">
      <c r="B907" s="102"/>
      <c r="C907" s="102"/>
      <c r="D907" s="102"/>
      <c r="E907" s="102"/>
      <c r="F907" s="102"/>
      <c r="G907" s="102"/>
      <c r="H907" s="102"/>
      <c r="I907" s="102"/>
    </row>
    <row r="908" spans="2:9" s="146" customFormat="1" ht="15.75" customHeight="1" x14ac:dyDescent="0.35">
      <c r="B908" s="102"/>
      <c r="C908" s="102"/>
      <c r="D908" s="102"/>
      <c r="E908" s="102"/>
      <c r="F908" s="102"/>
      <c r="G908" s="102"/>
      <c r="H908" s="102"/>
      <c r="I908" s="102"/>
    </row>
    <row r="909" spans="2:9" s="146" customFormat="1" ht="15.75" customHeight="1" x14ac:dyDescent="0.35">
      <c r="B909" s="102"/>
      <c r="C909" s="102"/>
      <c r="D909" s="102"/>
      <c r="E909" s="102"/>
      <c r="F909" s="102"/>
      <c r="G909" s="102"/>
      <c r="H909" s="102"/>
      <c r="I909" s="102"/>
    </row>
    <row r="910" spans="2:9" s="146" customFormat="1" ht="15.75" customHeight="1" x14ac:dyDescent="0.35">
      <c r="B910" s="102"/>
      <c r="C910" s="102"/>
      <c r="D910" s="102"/>
      <c r="E910" s="102"/>
      <c r="F910" s="102"/>
      <c r="G910" s="102"/>
      <c r="H910" s="102"/>
      <c r="I910" s="102"/>
    </row>
    <row r="911" spans="2:9" s="146" customFormat="1" ht="15.75" customHeight="1" x14ac:dyDescent="0.35">
      <c r="B911" s="102"/>
      <c r="C911" s="102"/>
      <c r="D911" s="102"/>
      <c r="E911" s="102"/>
      <c r="F911" s="102"/>
      <c r="G911" s="102"/>
      <c r="H911" s="102"/>
      <c r="I911" s="102"/>
    </row>
    <row r="912" spans="2:9" s="146" customFormat="1" ht="15.75" customHeight="1" x14ac:dyDescent="0.35">
      <c r="B912" s="102"/>
      <c r="C912" s="102"/>
      <c r="D912" s="102"/>
      <c r="E912" s="102"/>
      <c r="F912" s="102"/>
      <c r="G912" s="102"/>
      <c r="H912" s="102"/>
      <c r="I912" s="102"/>
    </row>
    <row r="913" spans="2:9" s="146" customFormat="1" ht="15.75" customHeight="1" x14ac:dyDescent="0.35">
      <c r="B913" s="102"/>
      <c r="C913" s="102"/>
      <c r="D913" s="102"/>
      <c r="E913" s="102"/>
      <c r="F913" s="102"/>
      <c r="G913" s="102"/>
      <c r="H913" s="102"/>
      <c r="I913" s="102"/>
    </row>
    <row r="914" spans="2:9" s="146" customFormat="1" ht="15.75" customHeight="1" x14ac:dyDescent="0.35">
      <c r="B914" s="102"/>
      <c r="C914" s="102"/>
      <c r="D914" s="102"/>
      <c r="E914" s="102"/>
      <c r="F914" s="102"/>
      <c r="G914" s="102"/>
      <c r="H914" s="102"/>
      <c r="I914" s="102"/>
    </row>
    <row r="915" spans="2:9" s="146" customFormat="1" ht="15.75" customHeight="1" x14ac:dyDescent="0.35">
      <c r="B915" s="102"/>
      <c r="C915" s="102"/>
      <c r="D915" s="102"/>
      <c r="E915" s="102"/>
      <c r="F915" s="102"/>
      <c r="G915" s="102"/>
      <c r="H915" s="102"/>
      <c r="I915" s="102"/>
    </row>
    <row r="916" spans="2:9" s="146" customFormat="1" ht="15.75" customHeight="1" x14ac:dyDescent="0.35">
      <c r="B916" s="102"/>
      <c r="C916" s="102"/>
      <c r="D916" s="102"/>
      <c r="E916" s="102"/>
      <c r="F916" s="102"/>
      <c r="G916" s="102"/>
      <c r="H916" s="102"/>
      <c r="I916" s="102"/>
    </row>
    <row r="917" spans="2:9" s="146" customFormat="1" ht="15.75" customHeight="1" x14ac:dyDescent="0.35">
      <c r="B917" s="102"/>
      <c r="C917" s="102"/>
      <c r="D917" s="102"/>
      <c r="E917" s="102"/>
      <c r="F917" s="102"/>
      <c r="G917" s="102"/>
      <c r="H917" s="102"/>
      <c r="I917" s="102"/>
    </row>
    <row r="918" spans="2:9" s="146" customFormat="1" ht="15.75" customHeight="1" x14ac:dyDescent="0.35">
      <c r="B918" s="102"/>
      <c r="C918" s="102"/>
      <c r="D918" s="102"/>
      <c r="E918" s="102"/>
      <c r="F918" s="102"/>
      <c r="G918" s="102"/>
      <c r="H918" s="102"/>
      <c r="I918" s="102"/>
    </row>
    <row r="919" spans="2:9" s="146" customFormat="1" ht="15.75" customHeight="1" x14ac:dyDescent="0.35">
      <c r="B919" s="102"/>
      <c r="C919" s="102"/>
      <c r="D919" s="102"/>
      <c r="E919" s="102"/>
      <c r="F919" s="102"/>
      <c r="G919" s="102"/>
      <c r="H919" s="102"/>
      <c r="I919" s="102"/>
    </row>
    <row r="920" spans="2:9" s="146" customFormat="1" ht="15.75" customHeight="1" x14ac:dyDescent="0.35">
      <c r="B920" s="102"/>
      <c r="C920" s="102"/>
      <c r="D920" s="102"/>
      <c r="E920" s="102"/>
      <c r="F920" s="102"/>
      <c r="G920" s="102"/>
      <c r="H920" s="102"/>
      <c r="I920" s="102"/>
    </row>
    <row r="921" spans="2:9" s="146" customFormat="1" ht="15.75" customHeight="1" x14ac:dyDescent="0.35">
      <c r="B921" s="102"/>
      <c r="C921" s="102"/>
      <c r="D921" s="102"/>
      <c r="E921" s="102"/>
      <c r="F921" s="102"/>
      <c r="G921" s="102"/>
      <c r="H921" s="102"/>
      <c r="I921" s="102"/>
    </row>
    <row r="922" spans="2:9" s="146" customFormat="1" ht="15.75" customHeight="1" x14ac:dyDescent="0.35">
      <c r="B922" s="102"/>
      <c r="C922" s="102"/>
      <c r="D922" s="102"/>
      <c r="E922" s="102"/>
      <c r="F922" s="102"/>
      <c r="G922" s="102"/>
      <c r="H922" s="102"/>
      <c r="I922" s="102"/>
    </row>
    <row r="923" spans="2:9" s="146" customFormat="1" ht="15.75" customHeight="1" x14ac:dyDescent="0.35">
      <c r="B923" s="102"/>
      <c r="C923" s="102"/>
      <c r="D923" s="102"/>
      <c r="E923" s="102"/>
      <c r="F923" s="102"/>
      <c r="G923" s="102"/>
      <c r="H923" s="102"/>
      <c r="I923" s="102"/>
    </row>
    <row r="924" spans="2:9" s="146" customFormat="1" ht="15.75" customHeight="1" x14ac:dyDescent="0.35">
      <c r="B924" s="102"/>
      <c r="C924" s="102"/>
      <c r="D924" s="102"/>
      <c r="E924" s="102"/>
      <c r="F924" s="102"/>
      <c r="G924" s="102"/>
      <c r="H924" s="102"/>
      <c r="I924" s="102"/>
    </row>
    <row r="925" spans="2:9" s="146" customFormat="1" ht="15.75" customHeight="1" x14ac:dyDescent="0.35">
      <c r="B925" s="102"/>
      <c r="C925" s="102"/>
      <c r="D925" s="102"/>
      <c r="E925" s="102"/>
      <c r="F925" s="102"/>
      <c r="G925" s="102"/>
      <c r="H925" s="102"/>
      <c r="I925" s="102"/>
    </row>
    <row r="926" spans="2:9" s="146" customFormat="1" ht="15.75" customHeight="1" x14ac:dyDescent="0.35">
      <c r="B926" s="102"/>
      <c r="C926" s="102"/>
      <c r="D926" s="102"/>
      <c r="E926" s="102"/>
      <c r="F926" s="102"/>
      <c r="G926" s="102"/>
      <c r="H926" s="102"/>
      <c r="I926" s="102"/>
    </row>
    <row r="927" spans="2:9" s="146" customFormat="1" ht="15.75" customHeight="1" x14ac:dyDescent="0.35">
      <c r="B927" s="102"/>
      <c r="C927" s="102"/>
      <c r="D927" s="102"/>
      <c r="E927" s="102"/>
      <c r="F927" s="102"/>
      <c r="G927" s="102"/>
      <c r="H927" s="102"/>
      <c r="I927" s="102"/>
    </row>
    <row r="928" spans="2:9" s="146" customFormat="1" ht="15.75" customHeight="1" x14ac:dyDescent="0.35">
      <c r="B928" s="102"/>
      <c r="C928" s="102"/>
      <c r="D928" s="102"/>
      <c r="E928" s="102"/>
      <c r="F928" s="102"/>
      <c r="G928" s="102"/>
      <c r="H928" s="102"/>
      <c r="I928" s="102"/>
    </row>
    <row r="929" spans="2:9" s="146" customFormat="1" ht="15.75" customHeight="1" x14ac:dyDescent="0.35">
      <c r="B929" s="102"/>
      <c r="C929" s="102"/>
      <c r="D929" s="102"/>
      <c r="E929" s="102"/>
      <c r="F929" s="102"/>
      <c r="G929" s="102"/>
      <c r="H929" s="102"/>
      <c r="I929" s="102"/>
    </row>
    <row r="930" spans="2:9" s="146" customFormat="1" ht="15.75" customHeight="1" x14ac:dyDescent="0.35">
      <c r="B930" s="102"/>
      <c r="C930" s="102"/>
      <c r="D930" s="102"/>
      <c r="E930" s="102"/>
      <c r="F930" s="102"/>
      <c r="G930" s="102"/>
      <c r="H930" s="102"/>
      <c r="I930" s="102"/>
    </row>
    <row r="931" spans="2:9" s="146" customFormat="1" ht="15.75" customHeight="1" x14ac:dyDescent="0.35">
      <c r="B931" s="102"/>
      <c r="C931" s="102"/>
      <c r="D931" s="102"/>
      <c r="E931" s="102"/>
      <c r="F931" s="102"/>
      <c r="G931" s="102"/>
      <c r="H931" s="102"/>
      <c r="I931" s="102"/>
    </row>
    <row r="932" spans="2:9" s="146" customFormat="1" ht="15.75" customHeight="1" x14ac:dyDescent="0.35">
      <c r="B932" s="102"/>
      <c r="C932" s="102"/>
      <c r="D932" s="102"/>
      <c r="E932" s="102"/>
      <c r="F932" s="102"/>
      <c r="G932" s="102"/>
      <c r="H932" s="102"/>
      <c r="I932" s="102"/>
    </row>
    <row r="933" spans="2:9" s="146" customFormat="1" ht="15.75" customHeight="1" x14ac:dyDescent="0.35">
      <c r="B933" s="102"/>
      <c r="C933" s="102"/>
      <c r="D933" s="102"/>
      <c r="E933" s="102"/>
      <c r="F933" s="102"/>
      <c r="G933" s="102"/>
      <c r="H933" s="102"/>
      <c r="I933" s="102"/>
    </row>
    <row r="934" spans="2:9" s="146" customFormat="1" ht="15.75" customHeight="1" x14ac:dyDescent="0.35">
      <c r="B934" s="102"/>
      <c r="C934" s="102"/>
      <c r="D934" s="102"/>
      <c r="E934" s="102"/>
      <c r="F934" s="102"/>
      <c r="G934" s="102"/>
      <c r="H934" s="102"/>
      <c r="I934" s="102"/>
    </row>
    <row r="935" spans="2:9" s="146" customFormat="1" ht="15.75" customHeight="1" x14ac:dyDescent="0.35">
      <c r="B935" s="102"/>
      <c r="C935" s="102"/>
      <c r="D935" s="102"/>
      <c r="E935" s="102"/>
      <c r="F935" s="102"/>
      <c r="G935" s="102"/>
      <c r="H935" s="102"/>
      <c r="I935" s="102"/>
    </row>
    <row r="936" spans="2:9" s="146" customFormat="1" ht="15.75" customHeight="1" x14ac:dyDescent="0.35">
      <c r="B936" s="102"/>
      <c r="C936" s="102"/>
      <c r="D936" s="102"/>
      <c r="E936" s="102"/>
      <c r="F936" s="102"/>
      <c r="G936" s="102"/>
      <c r="H936" s="102"/>
      <c r="I936" s="102"/>
    </row>
    <row r="937" spans="2:9" s="146" customFormat="1" ht="15.75" customHeight="1" x14ac:dyDescent="0.35">
      <c r="B937" s="102"/>
      <c r="C937" s="102"/>
      <c r="D937" s="102"/>
      <c r="E937" s="102"/>
      <c r="F937" s="102"/>
      <c r="G937" s="102"/>
      <c r="H937" s="102"/>
      <c r="I937" s="102"/>
    </row>
    <row r="938" spans="2:9" s="146" customFormat="1" ht="15.75" customHeight="1" x14ac:dyDescent="0.35">
      <c r="B938" s="102"/>
      <c r="C938" s="102"/>
      <c r="D938" s="102"/>
      <c r="E938" s="102"/>
      <c r="F938" s="102"/>
      <c r="G938" s="102"/>
      <c r="H938" s="102"/>
      <c r="I938" s="102"/>
    </row>
    <row r="939" spans="2:9" s="146" customFormat="1" ht="15.75" customHeight="1" x14ac:dyDescent="0.35">
      <c r="B939" s="102"/>
      <c r="C939" s="102"/>
      <c r="D939" s="102"/>
      <c r="E939" s="102"/>
      <c r="F939" s="102"/>
      <c r="G939" s="102"/>
      <c r="H939" s="102"/>
      <c r="I939" s="102"/>
    </row>
    <row r="940" spans="2:9" s="146" customFormat="1" ht="15.75" customHeight="1" x14ac:dyDescent="0.35">
      <c r="B940" s="102"/>
      <c r="C940" s="102"/>
      <c r="D940" s="102"/>
      <c r="E940" s="102"/>
      <c r="F940" s="102"/>
      <c r="G940" s="102"/>
      <c r="H940" s="102"/>
      <c r="I940" s="102"/>
    </row>
    <row r="941" spans="2:9" s="146" customFormat="1" ht="15.75" customHeight="1" x14ac:dyDescent="0.35">
      <c r="B941" s="102"/>
      <c r="C941" s="102"/>
      <c r="D941" s="102"/>
      <c r="E941" s="102"/>
      <c r="F941" s="102"/>
      <c r="G941" s="102"/>
      <c r="H941" s="102"/>
      <c r="I941" s="102"/>
    </row>
    <row r="942" spans="2:9" s="146" customFormat="1" ht="15.75" customHeight="1" x14ac:dyDescent="0.35">
      <c r="B942" s="102"/>
      <c r="C942" s="102"/>
      <c r="D942" s="102"/>
      <c r="E942" s="102"/>
      <c r="F942" s="102"/>
      <c r="G942" s="102"/>
      <c r="H942" s="102"/>
      <c r="I942" s="102"/>
    </row>
    <row r="943" spans="2:9" s="146" customFormat="1" ht="15.75" customHeight="1" x14ac:dyDescent="0.35">
      <c r="B943" s="102"/>
      <c r="C943" s="102"/>
      <c r="D943" s="102"/>
      <c r="E943" s="102"/>
      <c r="F943" s="102"/>
      <c r="G943" s="102"/>
      <c r="H943" s="102"/>
      <c r="I943" s="102"/>
    </row>
    <row r="944" spans="2:9" s="146" customFormat="1" ht="15.75" customHeight="1" x14ac:dyDescent="0.35">
      <c r="B944" s="102"/>
      <c r="C944" s="102"/>
      <c r="D944" s="102"/>
      <c r="E944" s="102"/>
      <c r="F944" s="102"/>
      <c r="G944" s="102"/>
      <c r="H944" s="102"/>
      <c r="I944" s="102"/>
    </row>
    <row r="945" spans="2:9" s="146" customFormat="1" ht="15.75" customHeight="1" x14ac:dyDescent="0.35">
      <c r="B945" s="102"/>
      <c r="C945" s="102"/>
      <c r="D945" s="102"/>
      <c r="E945" s="102"/>
      <c r="F945" s="102"/>
      <c r="G945" s="102"/>
      <c r="H945" s="102"/>
      <c r="I945" s="102"/>
    </row>
    <row r="946" spans="2:9" s="146" customFormat="1" ht="15.75" customHeight="1" x14ac:dyDescent="0.35">
      <c r="B946" s="102"/>
      <c r="C946" s="102"/>
      <c r="D946" s="102"/>
      <c r="E946" s="102"/>
      <c r="F946" s="102"/>
      <c r="G946" s="102"/>
      <c r="H946" s="102"/>
      <c r="I946" s="102"/>
    </row>
    <row r="947" spans="2:9" s="146" customFormat="1" ht="15.75" customHeight="1" x14ac:dyDescent="0.35">
      <c r="B947" s="102"/>
      <c r="C947" s="102"/>
      <c r="D947" s="102"/>
      <c r="E947" s="102"/>
      <c r="F947" s="102"/>
      <c r="G947" s="102"/>
      <c r="H947" s="102"/>
      <c r="I947" s="102"/>
    </row>
    <row r="948" spans="2:9" s="146" customFormat="1" ht="15.75" customHeight="1" x14ac:dyDescent="0.35">
      <c r="B948" s="102"/>
      <c r="C948" s="102"/>
      <c r="D948" s="102"/>
      <c r="E948" s="102"/>
      <c r="F948" s="102"/>
      <c r="G948" s="102"/>
      <c r="H948" s="102"/>
      <c r="I948" s="102"/>
    </row>
    <row r="949" spans="2:9" s="146" customFormat="1" ht="15.75" customHeight="1" x14ac:dyDescent="0.35">
      <c r="B949" s="102"/>
      <c r="C949" s="102"/>
      <c r="D949" s="102"/>
      <c r="E949" s="102"/>
      <c r="F949" s="102"/>
      <c r="G949" s="102"/>
      <c r="H949" s="102"/>
      <c r="I949" s="102"/>
    </row>
    <row r="950" spans="2:9" s="146" customFormat="1" ht="15.75" customHeight="1" x14ac:dyDescent="0.35">
      <c r="B950" s="102"/>
      <c r="C950" s="102"/>
      <c r="D950" s="102"/>
      <c r="E950" s="102"/>
      <c r="F950" s="102"/>
      <c r="G950" s="102"/>
      <c r="H950" s="102"/>
      <c r="I950" s="102"/>
    </row>
    <row r="951" spans="2:9" s="146" customFormat="1" ht="15.75" customHeight="1" x14ac:dyDescent="0.35">
      <c r="B951" s="102"/>
      <c r="C951" s="102"/>
      <c r="D951" s="102"/>
      <c r="E951" s="102"/>
      <c r="F951" s="102"/>
      <c r="G951" s="102"/>
      <c r="H951" s="102"/>
      <c r="I951" s="102"/>
    </row>
    <row r="952" spans="2:9" s="146" customFormat="1" ht="15.75" customHeight="1" x14ac:dyDescent="0.35">
      <c r="B952" s="102"/>
      <c r="C952" s="102"/>
      <c r="D952" s="102"/>
      <c r="E952" s="102"/>
      <c r="F952" s="102"/>
      <c r="G952" s="102"/>
      <c r="H952" s="102"/>
      <c r="I952" s="102"/>
    </row>
    <row r="953" spans="2:9" s="146" customFormat="1" ht="15.75" customHeight="1" x14ac:dyDescent="0.35">
      <c r="B953" s="102"/>
      <c r="C953" s="102"/>
      <c r="D953" s="102"/>
      <c r="E953" s="102"/>
      <c r="F953" s="102"/>
      <c r="G953" s="102"/>
      <c r="H953" s="102"/>
      <c r="I953" s="102"/>
    </row>
    <row r="954" spans="2:9" s="146" customFormat="1" ht="15.75" customHeight="1" x14ac:dyDescent="0.35">
      <c r="B954" s="102"/>
      <c r="C954" s="102"/>
      <c r="D954" s="102"/>
      <c r="E954" s="102"/>
      <c r="F954" s="102"/>
      <c r="G954" s="102"/>
      <c r="H954" s="102"/>
      <c r="I954" s="102"/>
    </row>
    <row r="955" spans="2:9" s="146" customFormat="1" ht="15.75" customHeight="1" x14ac:dyDescent="0.35">
      <c r="B955" s="102"/>
      <c r="C955" s="102"/>
      <c r="D955" s="102"/>
      <c r="E955" s="102"/>
      <c r="F955" s="102"/>
      <c r="G955" s="102"/>
      <c r="H955" s="102"/>
      <c r="I955" s="102"/>
    </row>
    <row r="956" spans="2:9" s="146" customFormat="1" ht="15.75" customHeight="1" x14ac:dyDescent="0.35">
      <c r="B956" s="102"/>
      <c r="C956" s="102"/>
      <c r="D956" s="102"/>
      <c r="E956" s="102"/>
      <c r="F956" s="102"/>
      <c r="G956" s="102"/>
      <c r="H956" s="102"/>
      <c r="I956" s="102"/>
    </row>
    <row r="957" spans="2:9" s="146" customFormat="1" ht="15.75" customHeight="1" x14ac:dyDescent="0.35">
      <c r="B957" s="102"/>
      <c r="C957" s="102"/>
      <c r="D957" s="102"/>
      <c r="E957" s="102"/>
      <c r="F957" s="102"/>
      <c r="G957" s="102"/>
      <c r="H957" s="102"/>
      <c r="I957" s="102"/>
    </row>
    <row r="958" spans="2:9" s="146" customFormat="1" ht="15.75" customHeight="1" x14ac:dyDescent="0.35">
      <c r="B958" s="102"/>
      <c r="C958" s="102"/>
      <c r="D958" s="102"/>
      <c r="E958" s="102"/>
      <c r="F958" s="102"/>
      <c r="G958" s="102"/>
      <c r="H958" s="102"/>
      <c r="I958" s="102"/>
    </row>
    <row r="959" spans="2:9" s="146" customFormat="1" ht="15.75" customHeight="1" x14ac:dyDescent="0.35">
      <c r="B959" s="102"/>
      <c r="C959" s="102"/>
      <c r="D959" s="102"/>
      <c r="E959" s="102"/>
      <c r="F959" s="102"/>
      <c r="G959" s="102"/>
      <c r="H959" s="102"/>
      <c r="I959" s="102"/>
    </row>
    <row r="960" spans="2:9" s="146" customFormat="1" ht="15.75" customHeight="1" x14ac:dyDescent="0.35">
      <c r="B960" s="102"/>
      <c r="C960" s="102"/>
      <c r="D960" s="102"/>
      <c r="E960" s="102"/>
      <c r="F960" s="102"/>
      <c r="G960" s="102"/>
      <c r="H960" s="102"/>
      <c r="I960" s="102"/>
    </row>
    <row r="961" spans="2:9" s="146" customFormat="1" ht="15.75" customHeight="1" x14ac:dyDescent="0.35">
      <c r="B961" s="102"/>
      <c r="C961" s="102"/>
      <c r="D961" s="102"/>
      <c r="E961" s="102"/>
      <c r="F961" s="102"/>
      <c r="G961" s="102"/>
      <c r="H961" s="102"/>
      <c r="I961" s="102"/>
    </row>
    <row r="962" spans="2:9" s="146" customFormat="1" ht="15.75" customHeight="1" x14ac:dyDescent="0.35">
      <c r="B962" s="102"/>
      <c r="C962" s="102"/>
      <c r="D962" s="102"/>
      <c r="E962" s="102"/>
      <c r="F962" s="102"/>
      <c r="G962" s="102"/>
      <c r="H962" s="102"/>
      <c r="I962" s="102"/>
    </row>
    <row r="963" spans="2:9" s="146" customFormat="1" ht="15.75" customHeight="1" x14ac:dyDescent="0.35">
      <c r="B963" s="102"/>
      <c r="C963" s="102"/>
      <c r="D963" s="102"/>
      <c r="E963" s="102"/>
      <c r="F963" s="102"/>
      <c r="G963" s="102"/>
      <c r="H963" s="102"/>
      <c r="I963" s="102"/>
    </row>
    <row r="964" spans="2:9" s="146" customFormat="1" ht="15.75" customHeight="1" x14ac:dyDescent="0.35">
      <c r="B964" s="102"/>
      <c r="C964" s="102"/>
      <c r="D964" s="102"/>
      <c r="E964" s="102"/>
      <c r="F964" s="102"/>
      <c r="G964" s="102"/>
      <c r="H964" s="102"/>
      <c r="I964" s="102"/>
    </row>
    <row r="965" spans="2:9" s="146" customFormat="1" ht="15.75" customHeight="1" x14ac:dyDescent="0.35">
      <c r="B965" s="102"/>
      <c r="C965" s="102"/>
      <c r="D965" s="102"/>
      <c r="E965" s="102"/>
      <c r="F965" s="102"/>
      <c r="G965" s="102"/>
      <c r="H965" s="102"/>
      <c r="I965" s="102"/>
    </row>
    <row r="966" spans="2:9" s="146" customFormat="1" ht="15.75" customHeight="1" x14ac:dyDescent="0.35">
      <c r="B966" s="102"/>
      <c r="C966" s="102"/>
      <c r="D966" s="102"/>
      <c r="E966" s="102"/>
      <c r="F966" s="102"/>
      <c r="G966" s="102"/>
      <c r="H966" s="102"/>
      <c r="I966" s="102"/>
    </row>
    <row r="967" spans="2:9" s="146" customFormat="1" ht="15.75" customHeight="1" x14ac:dyDescent="0.35">
      <c r="B967" s="102"/>
      <c r="C967" s="102"/>
      <c r="D967" s="102"/>
      <c r="E967" s="102"/>
      <c r="F967" s="102"/>
      <c r="G967" s="102"/>
      <c r="H967" s="102"/>
      <c r="I967" s="102"/>
    </row>
    <row r="968" spans="2:9" s="146" customFormat="1" ht="15.75" customHeight="1" x14ac:dyDescent="0.35">
      <c r="B968" s="102"/>
      <c r="C968" s="102"/>
      <c r="D968" s="102"/>
      <c r="E968" s="102"/>
      <c r="F968" s="102"/>
      <c r="G968" s="102"/>
      <c r="H968" s="102"/>
      <c r="I968" s="102"/>
    </row>
    <row r="969" spans="2:9" s="146" customFormat="1" ht="15.75" customHeight="1" x14ac:dyDescent="0.35">
      <c r="B969" s="102"/>
      <c r="C969" s="102"/>
      <c r="D969" s="102"/>
      <c r="E969" s="102"/>
      <c r="F969" s="102"/>
      <c r="G969" s="102"/>
      <c r="H969" s="102"/>
      <c r="I969" s="102"/>
    </row>
    <row r="970" spans="2:9" s="146" customFormat="1" ht="15.75" customHeight="1" x14ac:dyDescent="0.35">
      <c r="B970" s="102"/>
      <c r="C970" s="102"/>
      <c r="D970" s="102"/>
      <c r="E970" s="102"/>
      <c r="F970" s="102"/>
      <c r="G970" s="102"/>
      <c r="H970" s="102"/>
      <c r="I970" s="102"/>
    </row>
    <row r="971" spans="2:9" s="146" customFormat="1" ht="15.75" customHeight="1" x14ac:dyDescent="0.35">
      <c r="B971" s="102"/>
      <c r="C971" s="102"/>
      <c r="D971" s="102"/>
      <c r="E971" s="102"/>
      <c r="F971" s="102"/>
      <c r="G971" s="102"/>
      <c r="H971" s="102"/>
      <c r="I971" s="102"/>
    </row>
    <row r="972" spans="2:9" s="146" customFormat="1" ht="15.75" customHeight="1" x14ac:dyDescent="0.35">
      <c r="B972" s="102"/>
      <c r="C972" s="102"/>
      <c r="D972" s="102"/>
      <c r="E972" s="102"/>
      <c r="F972" s="102"/>
      <c r="G972" s="102"/>
      <c r="H972" s="102"/>
      <c r="I972" s="102"/>
    </row>
    <row r="973" spans="2:9" s="146" customFormat="1" ht="15.75" customHeight="1" x14ac:dyDescent="0.35">
      <c r="B973" s="102"/>
      <c r="C973" s="102"/>
      <c r="D973" s="102"/>
      <c r="E973" s="102"/>
      <c r="F973" s="102"/>
      <c r="G973" s="102"/>
      <c r="H973" s="102"/>
      <c r="I973" s="102"/>
    </row>
    <row r="974" spans="2:9" s="146" customFormat="1" ht="15.75" customHeight="1" x14ac:dyDescent="0.35">
      <c r="B974" s="102"/>
      <c r="C974" s="102"/>
      <c r="D974" s="102"/>
      <c r="E974" s="102"/>
      <c r="F974" s="102"/>
      <c r="G974" s="102"/>
      <c r="H974" s="102"/>
      <c r="I974" s="102"/>
    </row>
    <row r="975" spans="2:9" s="146" customFormat="1" ht="15.75" customHeight="1" x14ac:dyDescent="0.35">
      <c r="B975" s="102"/>
      <c r="C975" s="102"/>
      <c r="D975" s="102"/>
      <c r="E975" s="102"/>
      <c r="F975" s="102"/>
      <c r="G975" s="102"/>
      <c r="H975" s="102"/>
      <c r="I975" s="102"/>
    </row>
    <row r="976" spans="2:9" s="146" customFormat="1" ht="15.75" customHeight="1" x14ac:dyDescent="0.35">
      <c r="B976" s="102"/>
      <c r="C976" s="102"/>
      <c r="D976" s="102"/>
      <c r="E976" s="102"/>
      <c r="F976" s="102"/>
      <c r="G976" s="102"/>
      <c r="H976" s="102"/>
      <c r="I976" s="102"/>
    </row>
    <row r="977" spans="2:9" s="146" customFormat="1" ht="15.75" customHeight="1" x14ac:dyDescent="0.35">
      <c r="B977" s="102"/>
      <c r="C977" s="102"/>
      <c r="D977" s="102"/>
      <c r="E977" s="102"/>
      <c r="F977" s="102"/>
      <c r="G977" s="102"/>
      <c r="H977" s="102"/>
      <c r="I977" s="102"/>
    </row>
    <row r="978" spans="2:9" s="146" customFormat="1" ht="15.75" customHeight="1" x14ac:dyDescent="0.35">
      <c r="B978" s="102"/>
      <c r="C978" s="102"/>
      <c r="D978" s="102"/>
      <c r="E978" s="102"/>
      <c r="F978" s="102"/>
      <c r="G978" s="102"/>
      <c r="H978" s="102"/>
      <c r="I978" s="102"/>
    </row>
    <row r="979" spans="2:9" s="146" customFormat="1" ht="15.75" customHeight="1" x14ac:dyDescent="0.35">
      <c r="B979" s="102"/>
      <c r="C979" s="102"/>
      <c r="D979" s="102"/>
      <c r="E979" s="102"/>
      <c r="F979" s="102"/>
      <c r="G979" s="102"/>
      <c r="H979" s="102"/>
      <c r="I979" s="102"/>
    </row>
    <row r="980" spans="2:9" s="146" customFormat="1" ht="15.75" customHeight="1" x14ac:dyDescent="0.35">
      <c r="B980" s="102"/>
      <c r="C980" s="102"/>
      <c r="D980" s="102"/>
      <c r="E980" s="102"/>
      <c r="F980" s="102"/>
      <c r="G980" s="102"/>
      <c r="H980" s="102"/>
      <c r="I980" s="102"/>
    </row>
    <row r="981" spans="2:9" s="146" customFormat="1" ht="15.75" customHeight="1" x14ac:dyDescent="0.35">
      <c r="B981" s="102"/>
      <c r="C981" s="102"/>
      <c r="D981" s="102"/>
      <c r="E981" s="102"/>
      <c r="F981" s="102"/>
      <c r="G981" s="102"/>
      <c r="H981" s="102"/>
      <c r="I981" s="102"/>
    </row>
    <row r="982" spans="2:9" s="146" customFormat="1" ht="15.75" customHeight="1" x14ac:dyDescent="0.35">
      <c r="B982" s="102"/>
      <c r="C982" s="102"/>
      <c r="D982" s="102"/>
      <c r="E982" s="102"/>
      <c r="F982" s="102"/>
      <c r="G982" s="102"/>
      <c r="H982" s="102"/>
      <c r="I982" s="102"/>
    </row>
    <row r="983" spans="2:9" s="146" customFormat="1" ht="15.75" customHeight="1" x14ac:dyDescent="0.35">
      <c r="B983" s="102"/>
      <c r="C983" s="102"/>
      <c r="D983" s="102"/>
      <c r="E983" s="102"/>
      <c r="F983" s="102"/>
      <c r="G983" s="102"/>
      <c r="H983" s="102"/>
      <c r="I983" s="102"/>
    </row>
    <row r="984" spans="2:9" s="146" customFormat="1" ht="15.75" customHeight="1" x14ac:dyDescent="0.35">
      <c r="B984" s="102"/>
      <c r="C984" s="102"/>
      <c r="D984" s="102"/>
      <c r="E984" s="102"/>
      <c r="F984" s="102"/>
      <c r="G984" s="102"/>
      <c r="H984" s="102"/>
      <c r="I984" s="102"/>
    </row>
    <row r="985" spans="2:9" s="146" customFormat="1" ht="15.75" customHeight="1" x14ac:dyDescent="0.35">
      <c r="B985" s="102"/>
      <c r="C985" s="102"/>
      <c r="D985" s="102"/>
      <c r="E985" s="102"/>
      <c r="F985" s="102"/>
      <c r="G985" s="102"/>
      <c r="H985" s="102"/>
      <c r="I985" s="102"/>
    </row>
    <row r="986" spans="2:9" s="146" customFormat="1" ht="15.75" customHeight="1" x14ac:dyDescent="0.35">
      <c r="B986" s="102"/>
      <c r="C986" s="102"/>
      <c r="D986" s="102"/>
      <c r="E986" s="102"/>
      <c r="F986" s="102"/>
      <c r="G986" s="102"/>
      <c r="H986" s="102"/>
      <c r="I986" s="102"/>
    </row>
    <row r="987" spans="2:9" s="146" customFormat="1" ht="15.75" customHeight="1" x14ac:dyDescent="0.35">
      <c r="B987" s="102"/>
      <c r="C987" s="102"/>
      <c r="D987" s="102"/>
      <c r="E987" s="102"/>
      <c r="F987" s="102"/>
      <c r="G987" s="102"/>
      <c r="H987" s="102"/>
      <c r="I987" s="102"/>
    </row>
    <row r="988" spans="2:9" s="146" customFormat="1" ht="15.75" customHeight="1" x14ac:dyDescent="0.35">
      <c r="B988" s="102"/>
      <c r="C988" s="102"/>
      <c r="D988" s="102"/>
      <c r="E988" s="102"/>
      <c r="F988" s="102"/>
      <c r="G988" s="102"/>
      <c r="H988" s="102"/>
      <c r="I988" s="102"/>
    </row>
    <row r="989" spans="2:9" s="146" customFormat="1" ht="15.75" customHeight="1" x14ac:dyDescent="0.35">
      <c r="B989" s="102"/>
      <c r="C989" s="102"/>
      <c r="D989" s="102"/>
      <c r="E989" s="102"/>
      <c r="F989" s="102"/>
      <c r="G989" s="102"/>
      <c r="H989" s="102"/>
      <c r="I989" s="102"/>
    </row>
    <row r="990" spans="2:9" s="146" customFormat="1" ht="15.75" customHeight="1" x14ac:dyDescent="0.35">
      <c r="B990" s="102"/>
      <c r="C990" s="102"/>
      <c r="D990" s="102"/>
      <c r="E990" s="102"/>
      <c r="F990" s="102"/>
      <c r="G990" s="102"/>
      <c r="H990" s="102"/>
      <c r="I990" s="102"/>
    </row>
    <row r="991" spans="2:9" s="146" customFormat="1" ht="15.75" customHeight="1" x14ac:dyDescent="0.35">
      <c r="B991" s="102"/>
      <c r="C991" s="102"/>
      <c r="D991" s="102"/>
      <c r="E991" s="102"/>
      <c r="F991" s="102"/>
      <c r="G991" s="102"/>
      <c r="H991" s="102"/>
      <c r="I991" s="102"/>
    </row>
    <row r="992" spans="2:9" s="146" customFormat="1" ht="15.75" customHeight="1" x14ac:dyDescent="0.35">
      <c r="B992" s="102"/>
      <c r="C992" s="102"/>
      <c r="D992" s="102"/>
      <c r="E992" s="102"/>
      <c r="F992" s="102"/>
      <c r="G992" s="102"/>
      <c r="H992" s="102"/>
      <c r="I992" s="102"/>
    </row>
    <row r="993" spans="2:9" s="146" customFormat="1" ht="15.75" customHeight="1" x14ac:dyDescent="0.35">
      <c r="B993" s="102"/>
      <c r="C993" s="102"/>
      <c r="D993" s="102"/>
      <c r="E993" s="102"/>
      <c r="F993" s="102"/>
      <c r="G993" s="102"/>
      <c r="H993" s="102"/>
      <c r="I993" s="102"/>
    </row>
    <row r="994" spans="2:9" s="146" customFormat="1" ht="15.75" customHeight="1" x14ac:dyDescent="0.35">
      <c r="B994" s="102"/>
      <c r="C994" s="102"/>
      <c r="D994" s="102"/>
      <c r="E994" s="102"/>
      <c r="F994" s="102"/>
      <c r="G994" s="102"/>
      <c r="H994" s="102"/>
      <c r="I994" s="102"/>
    </row>
    <row r="995" spans="2:9" s="146" customFormat="1" ht="15.75" customHeight="1" x14ac:dyDescent="0.35">
      <c r="B995" s="102"/>
      <c r="C995" s="102"/>
      <c r="D995" s="102"/>
      <c r="E995" s="102"/>
      <c r="F995" s="102"/>
      <c r="G995" s="102"/>
      <c r="H995" s="102"/>
      <c r="I995" s="102"/>
    </row>
    <row r="996" spans="2:9" s="146" customFormat="1" ht="15.75" customHeight="1" x14ac:dyDescent="0.35">
      <c r="B996" s="102"/>
      <c r="C996" s="102"/>
      <c r="D996" s="102"/>
      <c r="E996" s="102"/>
      <c r="F996" s="102"/>
      <c r="G996" s="102"/>
      <c r="H996" s="102"/>
      <c r="I996" s="102"/>
    </row>
    <row r="997" spans="2:9" s="146" customFormat="1" ht="15.75" customHeight="1" x14ac:dyDescent="0.35">
      <c r="B997" s="102"/>
      <c r="C997" s="102"/>
      <c r="D997" s="102"/>
      <c r="E997" s="102"/>
      <c r="F997" s="102"/>
      <c r="G997" s="102"/>
      <c r="H997" s="102"/>
      <c r="I997" s="102"/>
    </row>
    <row r="998" spans="2:9" s="146" customFormat="1" ht="15.75" customHeight="1" x14ac:dyDescent="0.35">
      <c r="B998" s="102"/>
      <c r="C998" s="102"/>
      <c r="D998" s="102"/>
      <c r="E998" s="102"/>
      <c r="F998" s="102"/>
      <c r="G998" s="102"/>
      <c r="H998" s="102"/>
      <c r="I998" s="102"/>
    </row>
    <row r="999" spans="2:9" s="146" customFormat="1" ht="15.75" customHeight="1" x14ac:dyDescent="0.35">
      <c r="B999" s="102"/>
      <c r="C999" s="102"/>
      <c r="D999" s="102"/>
      <c r="E999" s="102"/>
      <c r="F999" s="102"/>
      <c r="G999" s="102"/>
      <c r="H999" s="102"/>
      <c r="I999" s="102"/>
    </row>
    <row r="1000" spans="2:9" s="146" customFormat="1" ht="15.75" customHeight="1" x14ac:dyDescent="0.35">
      <c r="B1000" s="102"/>
      <c r="C1000" s="102"/>
      <c r="D1000" s="102"/>
      <c r="E1000" s="102"/>
      <c r="F1000" s="102"/>
      <c r="G1000" s="102"/>
      <c r="H1000" s="102"/>
      <c r="I1000" s="102"/>
    </row>
    <row r="1001" spans="2:9" s="146" customFormat="1" ht="15.75" customHeight="1" x14ac:dyDescent="0.35">
      <c r="B1001" s="102"/>
      <c r="C1001" s="102"/>
      <c r="D1001" s="102"/>
      <c r="E1001" s="102"/>
      <c r="F1001" s="102"/>
      <c r="G1001" s="102"/>
      <c r="H1001" s="102"/>
      <c r="I1001" s="102"/>
    </row>
    <row r="1002" spans="2:9" s="146" customFormat="1" ht="15.75" customHeight="1" x14ac:dyDescent="0.35">
      <c r="B1002" s="102"/>
      <c r="C1002" s="102"/>
      <c r="D1002" s="102"/>
      <c r="E1002" s="102"/>
      <c r="F1002" s="102"/>
      <c r="G1002" s="102"/>
      <c r="H1002" s="102"/>
      <c r="I1002" s="102"/>
    </row>
    <row r="1003" spans="2:9" s="146" customFormat="1" ht="15.75" customHeight="1" x14ac:dyDescent="0.35">
      <c r="B1003" s="102"/>
      <c r="C1003" s="102"/>
      <c r="D1003" s="102"/>
      <c r="E1003" s="102"/>
      <c r="F1003" s="102"/>
      <c r="G1003" s="102"/>
      <c r="H1003" s="102"/>
      <c r="I1003" s="102"/>
    </row>
    <row r="1004" spans="2:9" s="146" customFormat="1" ht="15.75" customHeight="1" x14ac:dyDescent="0.35">
      <c r="B1004" s="102"/>
      <c r="C1004" s="102"/>
      <c r="D1004" s="102"/>
      <c r="E1004" s="102"/>
      <c r="F1004" s="102"/>
      <c r="G1004" s="102"/>
      <c r="H1004" s="102"/>
      <c r="I1004" s="102"/>
    </row>
    <row r="1005" spans="2:9" s="146" customFormat="1" ht="15.75" customHeight="1" x14ac:dyDescent="0.35">
      <c r="B1005" s="102"/>
      <c r="C1005" s="102"/>
      <c r="D1005" s="102"/>
      <c r="E1005" s="102"/>
      <c r="F1005" s="102"/>
      <c r="G1005" s="102"/>
      <c r="H1005" s="102"/>
      <c r="I1005" s="102"/>
    </row>
    <row r="1006" spans="2:9" s="146" customFormat="1" ht="15.75" customHeight="1" x14ac:dyDescent="0.35">
      <c r="B1006" s="102"/>
      <c r="C1006" s="102"/>
      <c r="D1006" s="102"/>
      <c r="E1006" s="102"/>
      <c r="F1006" s="102"/>
      <c r="G1006" s="102"/>
      <c r="H1006" s="102"/>
      <c r="I1006" s="102"/>
    </row>
    <row r="1007" spans="2:9" s="146" customFormat="1" ht="15.75" customHeight="1" x14ac:dyDescent="0.35">
      <c r="B1007" s="102"/>
      <c r="C1007" s="102"/>
      <c r="D1007" s="102"/>
      <c r="E1007" s="102"/>
      <c r="F1007" s="102"/>
      <c r="G1007" s="102"/>
      <c r="H1007" s="102"/>
      <c r="I1007" s="102"/>
    </row>
    <row r="1008" spans="2:9" s="146" customFormat="1" ht="15.75" customHeight="1" x14ac:dyDescent="0.35">
      <c r="B1008" s="102"/>
      <c r="C1008" s="102"/>
      <c r="D1008" s="102"/>
      <c r="E1008" s="102"/>
      <c r="F1008" s="102"/>
      <c r="G1008" s="102"/>
      <c r="H1008" s="102"/>
      <c r="I1008" s="102"/>
    </row>
    <row r="1009" spans="2:9" s="146" customFormat="1" ht="15" customHeight="1" x14ac:dyDescent="0.35">
      <c r="B1009" s="102"/>
      <c r="C1009" s="102"/>
      <c r="D1009" s="102"/>
      <c r="E1009" s="10"/>
      <c r="F1009" s="10"/>
      <c r="G1009" s="10"/>
      <c r="H1009" s="102"/>
      <c r="I1009" s="102"/>
    </row>
    <row r="1010" spans="2:9" s="146" customFormat="1" ht="15" customHeight="1" x14ac:dyDescent="0.35">
      <c r="B1010" s="102"/>
      <c r="C1010" s="102"/>
      <c r="D1010" s="102"/>
      <c r="E1010" s="10"/>
      <c r="F1010" s="10"/>
      <c r="G1010" s="10"/>
      <c r="H1010" s="102"/>
      <c r="I1010" s="102"/>
    </row>
  </sheetData>
  <sheetProtection sheet="1" objects="1" scenarios="1"/>
  <mergeCells count="54">
    <mergeCell ref="C16:D16"/>
    <mergeCell ref="B2:I2"/>
    <mergeCell ref="B3:C3"/>
    <mergeCell ref="D3:E3"/>
    <mergeCell ref="B8:I8"/>
    <mergeCell ref="B9:I9"/>
    <mergeCell ref="C10:D10"/>
    <mergeCell ref="C11:D11"/>
    <mergeCell ref="C12:D12"/>
    <mergeCell ref="C13:D13"/>
    <mergeCell ref="C14:D14"/>
    <mergeCell ref="C15:D15"/>
    <mergeCell ref="C17:D17"/>
    <mergeCell ref="C18:D18"/>
    <mergeCell ref="B19:I19"/>
    <mergeCell ref="C20:D20"/>
    <mergeCell ref="C21:D21"/>
    <mergeCell ref="C22:D22"/>
    <mergeCell ref="C23:D23"/>
    <mergeCell ref="C24:D24"/>
    <mergeCell ref="C25:D25"/>
    <mergeCell ref="C26:D26"/>
    <mergeCell ref="C27:D27"/>
    <mergeCell ref="C32:D32"/>
    <mergeCell ref="C33:D33"/>
    <mergeCell ref="E41:G41"/>
    <mergeCell ref="E42:G42"/>
    <mergeCell ref="B29:I29"/>
    <mergeCell ref="C30:D30"/>
    <mergeCell ref="C31:D31"/>
    <mergeCell ref="C28:D28"/>
    <mergeCell ref="E43:F43"/>
    <mergeCell ref="C34:D34"/>
    <mergeCell ref="G39:H39"/>
    <mergeCell ref="C35:D35"/>
    <mergeCell ref="C36:D36"/>
    <mergeCell ref="C37:D37"/>
    <mergeCell ref="C38:D38"/>
    <mergeCell ref="B39:F39"/>
    <mergeCell ref="C43:D43"/>
    <mergeCell ref="H44:I45"/>
    <mergeCell ref="C45:D46"/>
    <mergeCell ref="E46:F46"/>
    <mergeCell ref="B62:C62"/>
    <mergeCell ref="B64:I69"/>
    <mergeCell ref="E50:F51"/>
    <mergeCell ref="G50:G51"/>
    <mergeCell ref="H50:I51"/>
    <mergeCell ref="E47:F48"/>
    <mergeCell ref="G47:G48"/>
    <mergeCell ref="B54:D58"/>
    <mergeCell ref="E54:I54"/>
    <mergeCell ref="E56:I56"/>
    <mergeCell ref="E58:I58"/>
  </mergeCells>
  <conditionalFormatting sqref="B42">
    <cfRule type="expression" dxfId="9" priority="4">
      <formula>#REF!="TRADITIONAL"</formula>
    </cfRule>
  </conditionalFormatting>
  <conditionalFormatting sqref="E42:E43 G43 E46:E47 G46:G47">
    <cfRule type="expression" dxfId="8" priority="3">
      <formula>#REF!="MORTGAGE ONLY"</formula>
    </cfRule>
  </conditionalFormatting>
  <conditionalFormatting sqref="E50">
    <cfRule type="expression" dxfId="7" priority="1">
      <formula>#REF!="MORTGAGE ONLY"</formula>
    </cfRule>
  </conditionalFormatting>
  <conditionalFormatting sqref="E44:G45 E49">
    <cfRule type="expression" dxfId="6" priority="5">
      <formula>#REF!="MORTGAGE ONLY"</formula>
    </cfRule>
  </conditionalFormatting>
  <conditionalFormatting sqref="G47:G48">
    <cfRule type="cellIs" dxfId="5" priority="2" operator="lessThan">
      <formula>0</formula>
    </cfRule>
  </conditionalFormatting>
  <dataValidations count="1">
    <dataValidation type="list" allowBlank="1" showInputMessage="1" showErrorMessage="1" sqref="H31:H38" xr:uid="{00000000-0002-0000-0500-000000000000}">
      <formula1>"60%, 70%"</formula1>
    </dataValidation>
  </dataValidations>
  <printOptions horizontalCentered="1"/>
  <pageMargins left="0.3" right="0.3" top="0.3" bottom="0.3" header="0" footer="0"/>
  <pageSetup scale="4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B1:AG1009"/>
  <sheetViews>
    <sheetView showGridLines="0" zoomScale="85" zoomScaleNormal="85" workbookViewId="0">
      <selection activeCell="P12" sqref="P12"/>
    </sheetView>
  </sheetViews>
  <sheetFormatPr defaultColWidth="14.453125" defaultRowHeight="15" customHeight="1" x14ac:dyDescent="0.35"/>
  <cols>
    <col min="1" max="1" width="3.1796875" style="198" customWidth="1"/>
    <col min="2" max="2" width="14.1796875" style="198" customWidth="1"/>
    <col min="3" max="3" width="13.81640625" style="198" customWidth="1"/>
    <col min="4" max="6" width="16.1796875" style="198" customWidth="1"/>
    <col min="7" max="9" width="15.7265625" style="198" customWidth="1"/>
    <col min="10" max="10" width="17.7265625" style="198" customWidth="1"/>
    <col min="11" max="13" width="15.7265625" style="198" customWidth="1"/>
    <col min="14" max="14" width="18.81640625" style="198" customWidth="1"/>
    <col min="15" max="15" width="15.7265625" style="198" customWidth="1"/>
    <col min="16" max="16" width="20" style="198" customWidth="1"/>
    <col min="17" max="26" width="14.81640625" style="198" customWidth="1"/>
    <col min="27" max="27" width="33.81640625" style="198" hidden="1" customWidth="1"/>
    <col min="28" max="28" width="14.81640625" style="198" hidden="1" customWidth="1"/>
    <col min="29" max="33" width="14.453125" style="198" hidden="1" customWidth="1"/>
    <col min="34" max="34" width="14.453125" style="198" customWidth="1"/>
    <col min="35" max="16384" width="14.453125" style="198"/>
  </cols>
  <sheetData>
    <row r="1" spans="2:33" ht="15" customHeight="1" thickBot="1" x14ac:dyDescent="0.4"/>
    <row r="2" spans="2:33" ht="12.75" customHeight="1" x14ac:dyDescent="0.35">
      <c r="B2" s="501" t="s">
        <v>90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3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2:33" ht="12.75" customHeight="1" x14ac:dyDescent="0.35">
      <c r="B3" s="5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6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2:33" ht="30" customHeight="1" x14ac:dyDescent="0.35">
      <c r="B4" s="5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6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2:33" ht="27.75" customHeight="1" x14ac:dyDescent="0.5">
      <c r="B5" s="507" t="s">
        <v>33</v>
      </c>
      <c r="C5" s="508"/>
      <c r="D5" s="509"/>
      <c r="E5" s="510"/>
      <c r="F5" s="510"/>
      <c r="G5" s="511"/>
      <c r="H5" s="507" t="s">
        <v>32</v>
      </c>
      <c r="I5" s="508"/>
      <c r="J5" s="512"/>
      <c r="K5" s="513"/>
      <c r="L5" s="514"/>
      <c r="M5" s="507" t="s">
        <v>31</v>
      </c>
      <c r="N5" s="508"/>
      <c r="O5" s="512"/>
      <c r="P5" s="514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</row>
    <row r="6" spans="2:33" ht="27.75" customHeight="1" x14ac:dyDescent="0.5">
      <c r="B6" s="231"/>
      <c r="C6" s="207"/>
      <c r="D6" s="247"/>
      <c r="E6" s="247"/>
      <c r="F6" s="247"/>
      <c r="G6" s="247"/>
      <c r="H6" s="231"/>
      <c r="I6" s="207"/>
      <c r="J6" s="246"/>
      <c r="K6" s="245"/>
      <c r="L6" s="245"/>
      <c r="M6" s="231"/>
      <c r="N6" s="207"/>
      <c r="O6" s="246"/>
      <c r="P6" s="245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</row>
    <row r="7" spans="2:33" ht="9.75" customHeight="1" thickBot="1" x14ac:dyDescent="0.55000000000000004">
      <c r="B7" s="244"/>
      <c r="C7" s="244"/>
      <c r="D7" s="244"/>
      <c r="E7" s="244"/>
      <c r="F7" s="244"/>
      <c r="G7" s="244"/>
      <c r="H7" s="243"/>
      <c r="I7" s="243"/>
      <c r="J7" s="243"/>
      <c r="K7" s="243"/>
      <c r="L7" s="243"/>
      <c r="M7" s="244"/>
      <c r="N7" s="244"/>
      <c r="O7" s="243"/>
      <c r="P7" s="243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</row>
    <row r="8" spans="2:33" ht="27.75" customHeight="1" thickBot="1" x14ac:dyDescent="0.4">
      <c r="B8" s="199"/>
      <c r="C8" s="199"/>
      <c r="D8" s="516" t="s">
        <v>91</v>
      </c>
      <c r="E8" s="517"/>
      <c r="F8" s="517"/>
      <c r="G8" s="517"/>
      <c r="H8" s="517"/>
      <c r="I8" s="517"/>
      <c r="J8" s="517"/>
      <c r="K8" s="517"/>
      <c r="L8" s="518">
        <f>SUM(N14,N19,N24,N29)</f>
        <v>0</v>
      </c>
      <c r="M8" s="519"/>
      <c r="N8" s="519"/>
      <c r="O8" s="241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</row>
    <row r="9" spans="2:33" ht="25.5" customHeight="1" x14ac:dyDescent="0.35">
      <c r="B9" s="240"/>
      <c r="C9" s="240"/>
      <c r="D9" s="240"/>
      <c r="E9" s="240"/>
      <c r="F9" s="240"/>
      <c r="G9" s="240"/>
      <c r="H9" s="240"/>
      <c r="I9" s="240"/>
      <c r="J9" s="239"/>
      <c r="K9" s="239"/>
      <c r="L9" s="239"/>
      <c r="M9" s="23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</row>
    <row r="10" spans="2:33" ht="18" customHeight="1" thickBot="1" x14ac:dyDescent="0.4">
      <c r="B10" s="238"/>
      <c r="C10" s="238"/>
      <c r="D10" s="238"/>
      <c r="E10" s="238"/>
      <c r="F10" s="2"/>
      <c r="G10" s="237"/>
      <c r="H10" s="235"/>
      <c r="I10" s="235"/>
      <c r="J10" s="234"/>
      <c r="K10" s="235"/>
      <c r="L10" s="234"/>
      <c r="M10" s="234"/>
      <c r="N10" s="234"/>
      <c r="O10" s="234"/>
      <c r="P10" s="234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36"/>
      <c r="AB10" s="199"/>
    </row>
    <row r="11" spans="2:33" ht="18" customHeight="1" thickBot="1" x14ac:dyDescent="0.4">
      <c r="B11" s="520" t="s">
        <v>89</v>
      </c>
      <c r="C11" s="521"/>
      <c r="D11" s="521"/>
      <c r="E11" s="521"/>
      <c r="F11" s="521"/>
      <c r="G11" s="521"/>
      <c r="H11" s="521"/>
      <c r="I11" s="521"/>
      <c r="J11" s="522"/>
      <c r="K11" s="235"/>
      <c r="L11" s="523" t="s">
        <v>89</v>
      </c>
      <c r="M11" s="524"/>
      <c r="N11" s="525"/>
      <c r="O11" s="234"/>
      <c r="P11" s="234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233">
        <f>J13</f>
        <v>0</v>
      </c>
      <c r="AB11" s="199"/>
      <c r="AC11" s="232">
        <f>J14</f>
        <v>0</v>
      </c>
      <c r="AE11" s="232">
        <f>N13*N12</f>
        <v>0</v>
      </c>
      <c r="AG11" s="232">
        <f>N14</f>
        <v>0</v>
      </c>
    </row>
    <row r="12" spans="2:33" ht="18" customHeight="1" x14ac:dyDescent="0.35">
      <c r="B12" s="526" t="s">
        <v>85</v>
      </c>
      <c r="C12" s="527"/>
      <c r="D12" s="528"/>
      <c r="E12" s="529"/>
      <c r="F12" s="530" t="s">
        <v>84</v>
      </c>
      <c r="G12" s="531"/>
      <c r="H12" s="531"/>
      <c r="I12" s="531"/>
      <c r="J12" s="532"/>
      <c r="K12" s="248" t="s">
        <v>119</v>
      </c>
      <c r="L12" s="533" t="s">
        <v>28</v>
      </c>
      <c r="M12" s="534"/>
      <c r="N12" s="226">
        <v>0.1</v>
      </c>
      <c r="O12" s="3"/>
      <c r="P12" s="4" t="s">
        <v>139</v>
      </c>
      <c r="Q12" s="5"/>
      <c r="AA12" s="232">
        <f>J18</f>
        <v>0</v>
      </c>
      <c r="AC12" s="232">
        <f>IFERROR(J19,0)</f>
        <v>0</v>
      </c>
      <c r="AE12" s="232">
        <f>N18*N17</f>
        <v>0</v>
      </c>
      <c r="AG12" s="232">
        <f>N19</f>
        <v>0</v>
      </c>
    </row>
    <row r="13" spans="2:33" ht="18" customHeight="1" x14ac:dyDescent="0.35">
      <c r="B13" s="535" t="s">
        <v>83</v>
      </c>
      <c r="C13" s="536"/>
      <c r="D13" s="537"/>
      <c r="E13" s="538"/>
      <c r="F13" s="225"/>
      <c r="G13" s="225"/>
      <c r="H13" s="225"/>
      <c r="I13" s="224" t="s">
        <v>79</v>
      </c>
      <c r="J13" s="223">
        <f>IFERROR(D13/12,0)</f>
        <v>0</v>
      </c>
      <c r="K13" s="248"/>
      <c r="L13" s="539" t="s">
        <v>82</v>
      </c>
      <c r="M13" s="540"/>
      <c r="N13" s="6">
        <f>IF(G14=0,J13,IFERROR(MIN(J13,J14),J13))</f>
        <v>0</v>
      </c>
      <c r="O13" s="7"/>
      <c r="P13" s="515" t="s">
        <v>140</v>
      </c>
      <c r="Q13" s="5"/>
      <c r="AA13" s="232">
        <f>J23</f>
        <v>0</v>
      </c>
      <c r="AC13" s="232">
        <f>IFERROR(J24,0)</f>
        <v>0</v>
      </c>
      <c r="AE13" s="232">
        <f>N23*N22</f>
        <v>0</v>
      </c>
      <c r="AG13" s="232">
        <f>N24</f>
        <v>0</v>
      </c>
    </row>
    <row r="14" spans="2:33" ht="18" customHeight="1" thickBot="1" x14ac:dyDescent="0.4">
      <c r="B14" s="541" t="s">
        <v>81</v>
      </c>
      <c r="C14" s="542"/>
      <c r="D14" s="543"/>
      <c r="E14" s="544"/>
      <c r="F14" s="222" t="s">
        <v>80</v>
      </c>
      <c r="G14" s="221"/>
      <c r="H14" s="220"/>
      <c r="I14" s="219" t="s">
        <v>79</v>
      </c>
      <c r="J14" s="218">
        <f>IFERROR(D14/G14,0)</f>
        <v>0</v>
      </c>
      <c r="K14" s="217"/>
      <c r="L14" s="545" t="s">
        <v>78</v>
      </c>
      <c r="M14" s="546"/>
      <c r="N14" s="216">
        <f>N13-AE11</f>
        <v>0</v>
      </c>
      <c r="O14" s="199"/>
      <c r="P14" s="515"/>
      <c r="AA14" s="232">
        <f>J28</f>
        <v>0</v>
      </c>
      <c r="AC14" s="232">
        <f>IFERROR(J29,0)</f>
        <v>0</v>
      </c>
      <c r="AE14" s="232">
        <f>N28*N27</f>
        <v>0</v>
      </c>
      <c r="AG14" s="232">
        <f>N29</f>
        <v>0</v>
      </c>
    </row>
    <row r="15" spans="2:33" ht="18" customHeight="1" thickBot="1" x14ac:dyDescent="0.5">
      <c r="B15" s="231"/>
      <c r="C15" s="231"/>
      <c r="D15" s="230"/>
      <c r="E15" s="230"/>
      <c r="F15" s="229"/>
      <c r="G15" s="229"/>
      <c r="H15" s="217"/>
      <c r="I15" s="217"/>
      <c r="J15" s="228"/>
      <c r="K15" s="217"/>
      <c r="L15" s="227"/>
      <c r="M15" s="227"/>
      <c r="N15" s="227"/>
      <c r="O15" s="199"/>
      <c r="P15" s="515"/>
    </row>
    <row r="16" spans="2:33" ht="18" customHeight="1" thickBot="1" x14ac:dyDescent="0.5">
      <c r="B16" s="520" t="s">
        <v>88</v>
      </c>
      <c r="C16" s="521"/>
      <c r="D16" s="521"/>
      <c r="E16" s="521"/>
      <c r="F16" s="521"/>
      <c r="G16" s="521"/>
      <c r="H16" s="521"/>
      <c r="I16" s="521"/>
      <c r="J16" s="522"/>
      <c r="K16" s="217"/>
      <c r="L16" s="547" t="s">
        <v>88</v>
      </c>
      <c r="M16" s="548"/>
      <c r="N16" s="549"/>
      <c r="O16" s="199"/>
      <c r="P16" s="7"/>
      <c r="Q16" s="199"/>
    </row>
    <row r="17" spans="2:28" ht="18" customHeight="1" x14ac:dyDescent="0.35">
      <c r="B17" s="526" t="s">
        <v>85</v>
      </c>
      <c r="C17" s="527"/>
      <c r="D17" s="528"/>
      <c r="E17" s="529"/>
      <c r="F17" s="530" t="s">
        <v>84</v>
      </c>
      <c r="G17" s="531"/>
      <c r="H17" s="531"/>
      <c r="I17" s="531"/>
      <c r="J17" s="532"/>
      <c r="K17" s="248" t="s">
        <v>119</v>
      </c>
      <c r="L17" s="533" t="s">
        <v>28</v>
      </c>
      <c r="M17" s="534"/>
      <c r="N17" s="226">
        <v>0.1</v>
      </c>
      <c r="O17" s="199"/>
      <c r="P17" s="8"/>
      <c r="Q17" s="199"/>
      <c r="R17" s="199"/>
      <c r="S17" s="199"/>
      <c r="T17" s="199"/>
      <c r="U17" s="199"/>
    </row>
    <row r="18" spans="2:28" ht="18" customHeight="1" x14ac:dyDescent="0.35">
      <c r="B18" s="535" t="s">
        <v>83</v>
      </c>
      <c r="C18" s="536"/>
      <c r="D18" s="537"/>
      <c r="E18" s="538"/>
      <c r="F18" s="225"/>
      <c r="G18" s="225"/>
      <c r="H18" s="225"/>
      <c r="I18" s="224" t="s">
        <v>79</v>
      </c>
      <c r="J18" s="223">
        <f>IFERROR(D18/12,0)</f>
        <v>0</v>
      </c>
      <c r="K18" s="217"/>
      <c r="L18" s="539" t="s">
        <v>82</v>
      </c>
      <c r="M18" s="540"/>
      <c r="N18" s="6">
        <f>IF(G19=0,J18,IFERROR(MIN(J18,J19),J18))</f>
        <v>0</v>
      </c>
      <c r="O18" s="199"/>
      <c r="P18" s="8"/>
      <c r="Q18" s="199"/>
      <c r="R18" s="199"/>
      <c r="S18" s="199"/>
      <c r="T18" s="199"/>
      <c r="U18" s="199"/>
    </row>
    <row r="19" spans="2:28" ht="18" customHeight="1" thickBot="1" x14ac:dyDescent="0.4">
      <c r="B19" s="541" t="s">
        <v>81</v>
      </c>
      <c r="C19" s="542"/>
      <c r="D19" s="550"/>
      <c r="E19" s="551"/>
      <c r="F19" s="222" t="s">
        <v>80</v>
      </c>
      <c r="G19" s="221">
        <v>0</v>
      </c>
      <c r="H19" s="220"/>
      <c r="I19" s="219" t="s">
        <v>79</v>
      </c>
      <c r="J19" s="218">
        <f>IFERROR(D19/G19,0)</f>
        <v>0</v>
      </c>
      <c r="K19" s="217"/>
      <c r="L19" s="545" t="s">
        <v>78</v>
      </c>
      <c r="M19" s="546"/>
      <c r="N19" s="216">
        <f>N18-AE12</f>
        <v>0</v>
      </c>
      <c r="O19" s="199"/>
      <c r="P19" s="8"/>
      <c r="Q19" s="199"/>
      <c r="R19" s="199"/>
      <c r="S19" s="199"/>
      <c r="T19" s="199"/>
      <c r="U19" s="199"/>
    </row>
    <row r="20" spans="2:28" ht="18" customHeight="1" thickBot="1" x14ac:dyDescent="0.5">
      <c r="B20" s="231"/>
      <c r="C20" s="231"/>
      <c r="D20" s="230"/>
      <c r="E20" s="230"/>
      <c r="F20" s="229"/>
      <c r="G20" s="229"/>
      <c r="H20" s="217"/>
      <c r="I20" s="217"/>
      <c r="J20" s="228"/>
      <c r="K20" s="217"/>
      <c r="L20" s="227"/>
      <c r="M20" s="227"/>
      <c r="N20" s="227"/>
      <c r="O20" s="199"/>
      <c r="P20" s="8"/>
      <c r="Q20" s="199"/>
      <c r="R20" s="199"/>
      <c r="S20" s="199"/>
      <c r="T20" s="199"/>
      <c r="U20" s="199"/>
    </row>
    <row r="21" spans="2:28" ht="18" customHeight="1" thickBot="1" x14ac:dyDescent="0.5">
      <c r="B21" s="520" t="s">
        <v>87</v>
      </c>
      <c r="C21" s="521"/>
      <c r="D21" s="521"/>
      <c r="E21" s="521"/>
      <c r="F21" s="521"/>
      <c r="G21" s="521"/>
      <c r="H21" s="521"/>
      <c r="I21" s="521"/>
      <c r="J21" s="522"/>
      <c r="K21" s="217"/>
      <c r="L21" s="547" t="s">
        <v>87</v>
      </c>
      <c r="M21" s="548"/>
      <c r="N21" s="549"/>
      <c r="O21" s="199"/>
      <c r="P21" s="8"/>
      <c r="Q21" s="199"/>
      <c r="R21" s="199"/>
      <c r="S21" s="199"/>
      <c r="T21" s="199"/>
      <c r="U21" s="199"/>
    </row>
    <row r="22" spans="2:28" ht="18" customHeight="1" x14ac:dyDescent="0.35">
      <c r="B22" s="526" t="s">
        <v>85</v>
      </c>
      <c r="C22" s="527"/>
      <c r="D22" s="528"/>
      <c r="E22" s="529"/>
      <c r="F22" s="530" t="s">
        <v>84</v>
      </c>
      <c r="G22" s="531"/>
      <c r="H22" s="531"/>
      <c r="I22" s="531"/>
      <c r="J22" s="532"/>
      <c r="K22" s="248" t="s">
        <v>119</v>
      </c>
      <c r="L22" s="533" t="s">
        <v>28</v>
      </c>
      <c r="M22" s="534"/>
      <c r="N22" s="226">
        <v>0.1</v>
      </c>
      <c r="O22" s="199"/>
      <c r="P22" s="8"/>
      <c r="Q22" s="199"/>
      <c r="R22" s="199"/>
      <c r="S22" s="199"/>
      <c r="T22" s="199"/>
      <c r="U22" s="199"/>
    </row>
    <row r="23" spans="2:28" ht="18" customHeight="1" x14ac:dyDescent="0.35">
      <c r="B23" s="535" t="s">
        <v>83</v>
      </c>
      <c r="C23" s="536"/>
      <c r="D23" s="537"/>
      <c r="E23" s="538"/>
      <c r="F23" s="225"/>
      <c r="G23" s="225"/>
      <c r="H23" s="225"/>
      <c r="I23" s="224" t="s">
        <v>79</v>
      </c>
      <c r="J23" s="223">
        <f>IFERROR(D23/12,0)</f>
        <v>0</v>
      </c>
      <c r="K23" s="217"/>
      <c r="L23" s="539" t="s">
        <v>82</v>
      </c>
      <c r="M23" s="540"/>
      <c r="N23" s="6">
        <f>IF(G24=0,J23,IFERROR(MIN(J23,J24),J23))</f>
        <v>0</v>
      </c>
      <c r="O23" s="199"/>
      <c r="P23" s="8"/>
      <c r="Q23" s="199"/>
      <c r="R23" s="199"/>
      <c r="S23" s="199"/>
      <c r="T23" s="199"/>
      <c r="U23" s="199"/>
    </row>
    <row r="24" spans="2:28" ht="18" customHeight="1" thickBot="1" x14ac:dyDescent="0.4">
      <c r="B24" s="541" t="s">
        <v>81</v>
      </c>
      <c r="C24" s="542"/>
      <c r="D24" s="550"/>
      <c r="E24" s="551"/>
      <c r="F24" s="222" t="s">
        <v>80</v>
      </c>
      <c r="G24" s="221">
        <v>0</v>
      </c>
      <c r="H24" s="220"/>
      <c r="I24" s="219" t="s">
        <v>79</v>
      </c>
      <c r="J24" s="218">
        <f>IFERROR(D24/G24,0)</f>
        <v>0</v>
      </c>
      <c r="K24" s="217"/>
      <c r="L24" s="545" t="s">
        <v>78</v>
      </c>
      <c r="M24" s="546"/>
      <c r="N24" s="216">
        <f>N23-AE13</f>
        <v>0</v>
      </c>
      <c r="O24" s="199"/>
      <c r="P24" s="8"/>
      <c r="Q24" s="199"/>
      <c r="R24" s="199"/>
      <c r="S24" s="199"/>
      <c r="T24" s="199"/>
      <c r="U24" s="199"/>
    </row>
    <row r="25" spans="2:28" ht="18" customHeight="1" thickBot="1" x14ac:dyDescent="0.5">
      <c r="B25" s="231"/>
      <c r="C25" s="231"/>
      <c r="D25" s="230"/>
      <c r="E25" s="230"/>
      <c r="F25" s="229"/>
      <c r="G25" s="229"/>
      <c r="H25" s="217"/>
      <c r="I25" s="217"/>
      <c r="J25" s="228"/>
      <c r="K25" s="217"/>
      <c r="L25" s="227"/>
      <c r="M25" s="227"/>
      <c r="N25" s="227"/>
      <c r="O25" s="199"/>
      <c r="P25" s="8"/>
      <c r="Q25" s="199"/>
      <c r="R25" s="199"/>
      <c r="S25" s="199"/>
      <c r="T25" s="199"/>
      <c r="U25" s="199"/>
    </row>
    <row r="26" spans="2:28" ht="18" customHeight="1" thickBot="1" x14ac:dyDescent="0.5">
      <c r="B26" s="520" t="s">
        <v>86</v>
      </c>
      <c r="C26" s="521"/>
      <c r="D26" s="521"/>
      <c r="E26" s="521"/>
      <c r="F26" s="521"/>
      <c r="G26" s="521"/>
      <c r="H26" s="521"/>
      <c r="I26" s="521"/>
      <c r="J26" s="522"/>
      <c r="K26" s="217"/>
      <c r="L26" s="547" t="s">
        <v>86</v>
      </c>
      <c r="M26" s="548"/>
      <c r="N26" s="549"/>
      <c r="O26" s="199"/>
      <c r="P26" s="8"/>
      <c r="Q26" s="199"/>
      <c r="R26" s="199"/>
      <c r="S26" s="199"/>
      <c r="T26" s="199"/>
      <c r="U26" s="199"/>
    </row>
    <row r="27" spans="2:28" ht="18" customHeight="1" x14ac:dyDescent="0.35">
      <c r="B27" s="526" t="s">
        <v>85</v>
      </c>
      <c r="C27" s="527"/>
      <c r="D27" s="528"/>
      <c r="E27" s="529"/>
      <c r="F27" s="530" t="s">
        <v>84</v>
      </c>
      <c r="G27" s="531"/>
      <c r="H27" s="531"/>
      <c r="I27" s="531"/>
      <c r="J27" s="532"/>
      <c r="K27" s="248" t="s">
        <v>119</v>
      </c>
      <c r="L27" s="533" t="s">
        <v>28</v>
      </c>
      <c r="M27" s="534"/>
      <c r="N27" s="226">
        <v>0.1</v>
      </c>
      <c r="O27" s="199"/>
      <c r="P27" s="8"/>
      <c r="Q27" s="199"/>
      <c r="R27" s="199"/>
      <c r="S27" s="199"/>
      <c r="T27" s="199"/>
      <c r="U27" s="199"/>
    </row>
    <row r="28" spans="2:28" ht="18" customHeight="1" x14ac:dyDescent="0.35">
      <c r="B28" s="535" t="s">
        <v>83</v>
      </c>
      <c r="C28" s="536"/>
      <c r="D28" s="537"/>
      <c r="E28" s="538"/>
      <c r="F28" s="225"/>
      <c r="G28" s="225"/>
      <c r="H28" s="225"/>
      <c r="I28" s="224" t="s">
        <v>79</v>
      </c>
      <c r="J28" s="223">
        <f>IFERROR(D28/12,0)</f>
        <v>0</v>
      </c>
      <c r="K28" s="217"/>
      <c r="L28" s="539" t="s">
        <v>82</v>
      </c>
      <c r="M28" s="540"/>
      <c r="N28" s="6">
        <f>IF(G29=0,J28,IFERROR(MIN(J28,J29),J28))</f>
        <v>0</v>
      </c>
      <c r="O28" s="199"/>
      <c r="P28" s="8"/>
      <c r="Q28" s="199"/>
      <c r="R28" s="199"/>
      <c r="S28" s="199"/>
      <c r="T28" s="199"/>
      <c r="U28" s="199"/>
    </row>
    <row r="29" spans="2:28" ht="17.25" customHeight="1" thickBot="1" x14ac:dyDescent="0.4">
      <c r="B29" s="541" t="s">
        <v>81</v>
      </c>
      <c r="C29" s="542"/>
      <c r="D29" s="550"/>
      <c r="E29" s="551"/>
      <c r="F29" s="222" t="s">
        <v>80</v>
      </c>
      <c r="G29" s="221">
        <v>0</v>
      </c>
      <c r="H29" s="220"/>
      <c r="I29" s="219" t="s">
        <v>79</v>
      </c>
      <c r="J29" s="218">
        <f>IFERROR(D29/G29,0)</f>
        <v>0</v>
      </c>
      <c r="K29" s="217"/>
      <c r="L29" s="545" t="s">
        <v>78</v>
      </c>
      <c r="M29" s="546"/>
      <c r="N29" s="216">
        <f>N28-AE14</f>
        <v>0</v>
      </c>
      <c r="O29" s="199"/>
      <c r="P29" s="8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</row>
    <row r="30" spans="2:28" ht="17.25" customHeight="1" thickBot="1" x14ac:dyDescent="0.4">
      <c r="B30" s="215"/>
      <c r="C30" s="215"/>
      <c r="D30" s="215"/>
      <c r="E30" s="215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</row>
    <row r="31" spans="2:28" ht="17.25" customHeight="1" thickBot="1" x14ac:dyDescent="0.55000000000000004">
      <c r="B31" s="552" t="s">
        <v>118</v>
      </c>
      <c r="C31" s="553"/>
      <c r="D31" s="553"/>
      <c r="E31" s="553"/>
      <c r="F31" s="553"/>
      <c r="G31" s="553"/>
      <c r="H31" s="554"/>
      <c r="I31" s="555">
        <f>SUM(J13,J18,J23,J28)</f>
        <v>0</v>
      </c>
      <c r="J31" s="556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2:28" ht="17.25" customHeight="1" thickBot="1" x14ac:dyDescent="0.4">
      <c r="B32" s="552" t="s">
        <v>117</v>
      </c>
      <c r="C32" s="553"/>
      <c r="D32" s="553"/>
      <c r="E32" s="553"/>
      <c r="F32" s="553"/>
      <c r="G32" s="553"/>
      <c r="H32" s="554"/>
      <c r="I32" s="557">
        <f>SUM(J14,J19,J24,J29)</f>
        <v>0</v>
      </c>
      <c r="J32" s="558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2:28" ht="17.25" customHeight="1" x14ac:dyDescent="0.35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</row>
    <row r="34" spans="2:28" ht="17.25" customHeight="1" x14ac:dyDescent="0.35">
      <c r="B34" s="559" t="s">
        <v>12</v>
      </c>
      <c r="C34" s="559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</row>
    <row r="35" spans="2:28" ht="17.25" customHeight="1" x14ac:dyDescent="0.35">
      <c r="B35" s="559"/>
      <c r="C35" s="559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</row>
    <row r="36" spans="2:28" ht="17.25" customHeight="1" x14ac:dyDescent="0.35">
      <c r="B36" s="559"/>
      <c r="C36" s="559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</row>
    <row r="37" spans="2:28" ht="17.25" customHeight="1" x14ac:dyDescent="0.35">
      <c r="B37" s="559"/>
      <c r="C37" s="559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</row>
    <row r="38" spans="2:28" ht="17.25" customHeight="1" x14ac:dyDescent="0.35">
      <c r="B38" s="559"/>
      <c r="C38" s="559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</row>
    <row r="39" spans="2:28" ht="17.25" customHeight="1" x14ac:dyDescent="0.35">
      <c r="B39" s="559"/>
      <c r="C39" s="559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</row>
    <row r="40" spans="2:28" ht="17.25" customHeight="1" x14ac:dyDescent="0.35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</row>
    <row r="41" spans="2:28" ht="17.25" customHeight="1" x14ac:dyDescent="0.35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</row>
    <row r="42" spans="2:28" ht="19.5" customHeight="1" x14ac:dyDescent="0.5">
      <c r="B42" s="565" t="s">
        <v>11</v>
      </c>
      <c r="C42" s="564"/>
      <c r="D42" s="207"/>
      <c r="E42" s="214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2" t="s">
        <v>145</v>
      </c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</row>
    <row r="43" spans="2:28" ht="2.25" customHeight="1" x14ac:dyDescent="0.35">
      <c r="B43" s="210"/>
      <c r="C43" s="210"/>
      <c r="D43" s="210"/>
      <c r="E43" s="211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</row>
    <row r="44" spans="2:28" ht="20.25" customHeight="1" x14ac:dyDescent="0.35">
      <c r="B44" s="566" t="s">
        <v>10</v>
      </c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</row>
    <row r="45" spans="2:28" ht="12.75" customHeight="1" x14ac:dyDescent="0.35">
      <c r="B45" s="564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4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</row>
    <row r="46" spans="2:28" ht="12.75" customHeight="1" x14ac:dyDescent="0.35">
      <c r="B46" s="564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4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</row>
    <row r="47" spans="2:28" ht="12.75" customHeight="1" x14ac:dyDescent="0.35">
      <c r="B47" s="564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4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</row>
    <row r="48" spans="2:28" ht="12.75" customHeight="1" x14ac:dyDescent="0.35">
      <c r="B48" s="564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4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</row>
    <row r="49" spans="2:28" ht="12.75" customHeight="1" x14ac:dyDescent="0.35">
      <c r="B49" s="564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4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</row>
    <row r="50" spans="2:28" ht="12.75" customHeight="1" x14ac:dyDescent="0.35"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</row>
    <row r="51" spans="2:28" ht="13.5" customHeight="1" x14ac:dyDescent="0.35">
      <c r="B51" s="568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208"/>
      <c r="N51" s="208"/>
      <c r="O51" s="208"/>
      <c r="P51" s="208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</row>
    <row r="52" spans="2:28" ht="14.25" customHeight="1" x14ac:dyDescent="0.35"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206"/>
      <c r="N52" s="206"/>
      <c r="O52" s="206"/>
      <c r="P52" s="206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</row>
    <row r="53" spans="2:28" ht="14.25" customHeight="1" x14ac:dyDescent="0.3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6"/>
      <c r="N53" s="206"/>
      <c r="O53" s="206"/>
      <c r="P53" s="206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</row>
    <row r="54" spans="2:28" ht="14.25" customHeight="1" x14ac:dyDescent="0.3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6"/>
      <c r="N54" s="206"/>
      <c r="O54" s="206"/>
      <c r="P54" s="206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</row>
    <row r="55" spans="2:28" ht="14.25" customHeight="1" x14ac:dyDescent="0.3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6"/>
      <c r="N55" s="206"/>
      <c r="O55" s="206"/>
      <c r="P55" s="206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</row>
    <row r="56" spans="2:28" ht="14.25" customHeight="1" x14ac:dyDescent="0.3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6"/>
      <c r="N56" s="206"/>
      <c r="O56" s="206"/>
      <c r="P56" s="206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</row>
    <row r="57" spans="2:28" ht="14.25" customHeight="1" x14ac:dyDescent="0.3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6"/>
      <c r="N57" s="206"/>
      <c r="O57" s="206"/>
      <c r="P57" s="206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</row>
    <row r="58" spans="2:28" ht="14.25" customHeight="1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6"/>
      <c r="N58" s="206"/>
      <c r="O58" s="206"/>
      <c r="P58" s="206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</row>
    <row r="59" spans="2:28" ht="14.25" customHeight="1" x14ac:dyDescent="0.3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6"/>
      <c r="N59" s="206"/>
      <c r="O59" s="206"/>
      <c r="P59" s="206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</row>
    <row r="60" spans="2:28" ht="14.25" customHeight="1" x14ac:dyDescent="0.3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6"/>
      <c r="N60" s="206"/>
      <c r="O60" s="206"/>
      <c r="P60" s="206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</row>
    <row r="61" spans="2:28" ht="14.25" customHeight="1" x14ac:dyDescent="0.3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6"/>
      <c r="N61" s="206"/>
      <c r="O61" s="206"/>
      <c r="P61" s="206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</row>
    <row r="62" spans="2:28" ht="14.25" customHeight="1" x14ac:dyDescent="0.3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6"/>
      <c r="N62" s="206"/>
      <c r="O62" s="206"/>
      <c r="P62" s="206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</row>
    <row r="63" spans="2:28" ht="14.25" customHeight="1" x14ac:dyDescent="0.3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6"/>
      <c r="N63" s="206"/>
      <c r="O63" s="206"/>
      <c r="P63" s="206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</row>
    <row r="64" spans="2:28" ht="13.5" customHeight="1" x14ac:dyDescent="0.35">
      <c r="B64" s="204"/>
      <c r="C64" s="569"/>
      <c r="D64" s="569"/>
      <c r="E64" s="564"/>
      <c r="F64" s="564"/>
      <c r="G64" s="204"/>
      <c r="H64" s="204"/>
      <c r="I64" s="204"/>
      <c r="J64" s="204"/>
      <c r="K64" s="204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</row>
    <row r="65" spans="2:28" ht="12.75" customHeight="1" x14ac:dyDescent="0.35">
      <c r="B65" s="569"/>
      <c r="C65" s="564"/>
      <c r="D65" s="564"/>
      <c r="E65" s="564"/>
      <c r="F65" s="564"/>
      <c r="G65" s="564"/>
      <c r="H65" s="564"/>
      <c r="I65" s="203"/>
      <c r="J65" s="203"/>
      <c r="K65" s="203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</row>
    <row r="66" spans="2:28" ht="12.75" customHeight="1" x14ac:dyDescent="0.35">
      <c r="B66" s="563"/>
      <c r="C66" s="564"/>
      <c r="D66" s="564"/>
      <c r="E66" s="564"/>
      <c r="F66" s="564"/>
      <c r="G66" s="564"/>
      <c r="H66" s="564"/>
      <c r="I66" s="564"/>
      <c r="J66" s="564"/>
      <c r="K66" s="564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</row>
    <row r="67" spans="2:28" ht="12.75" customHeight="1" x14ac:dyDescent="0.35"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</row>
    <row r="68" spans="2:28" ht="12.75" customHeight="1" x14ac:dyDescent="0.35"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</row>
    <row r="69" spans="2:28" ht="12.75" customHeight="1" x14ac:dyDescent="0.35"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</row>
    <row r="70" spans="2:28" ht="12.75" customHeight="1" x14ac:dyDescent="0.35"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</row>
    <row r="71" spans="2:28" ht="12.75" customHeight="1" x14ac:dyDescent="0.35"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</row>
    <row r="72" spans="2:28" ht="12.75" customHeight="1" x14ac:dyDescent="0.35"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</row>
    <row r="73" spans="2:28" ht="12.75" hidden="1" customHeight="1" x14ac:dyDescent="0.35"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</row>
    <row r="74" spans="2:28" ht="12.75" hidden="1" customHeight="1" x14ac:dyDescent="0.35">
      <c r="B74" s="201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 t="s">
        <v>9</v>
      </c>
      <c r="N74" s="202" t="s">
        <v>7</v>
      </c>
      <c r="O74" s="202" t="s">
        <v>6</v>
      </c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</row>
    <row r="75" spans="2:28" ht="12.75" hidden="1" customHeight="1" x14ac:dyDescent="0.35">
      <c r="B75" s="201" t="e">
        <f>#REF!+(0.2*#REF!)</f>
        <v>#REF!</v>
      </c>
      <c r="C75" s="199" t="s">
        <v>5</v>
      </c>
      <c r="D75" s="199"/>
      <c r="E75" s="199"/>
      <c r="F75" s="199"/>
      <c r="G75" s="199"/>
      <c r="H75" s="199"/>
      <c r="I75" s="199"/>
      <c r="J75" s="199"/>
      <c r="K75" s="199"/>
      <c r="L75" s="199"/>
      <c r="M75" s="200" t="e">
        <f>AVERAGE(#REF!)</f>
        <v>#REF!</v>
      </c>
      <c r="N75" s="199" t="e">
        <f>M75+(M75*0.2)</f>
        <v>#REF!</v>
      </c>
      <c r="O75" s="199" t="e">
        <f>M75-(M75*0.2)</f>
        <v>#REF!</v>
      </c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</row>
    <row r="76" spans="2:28" ht="12.75" hidden="1" customHeight="1" x14ac:dyDescent="0.35">
      <c r="B76" s="201" t="e">
        <f>#REF!-(0.2*#REF!)</f>
        <v>#REF!</v>
      </c>
      <c r="C76" s="199" t="s">
        <v>4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 t="s">
        <v>3</v>
      </c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</row>
    <row r="77" spans="2:28" ht="12.75" hidden="1" customHeight="1" x14ac:dyDescent="0.35">
      <c r="B77" s="20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200" t="e">
        <f>AVERAGE(#REF!)</f>
        <v>#REF!</v>
      </c>
      <c r="N77" s="199" t="e">
        <f>M77+(M77*0.2)</f>
        <v>#REF!</v>
      </c>
      <c r="O77" s="199" t="e">
        <f>M77-(M77*0.2)</f>
        <v>#REF!</v>
      </c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</row>
    <row r="78" spans="2:28" ht="12.75" customHeight="1" x14ac:dyDescent="0.35"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</row>
    <row r="79" spans="2:28" ht="12.75" customHeight="1" x14ac:dyDescent="0.35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</row>
    <row r="80" spans="2:28" ht="12.75" customHeight="1" x14ac:dyDescent="0.35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</row>
    <row r="81" spans="2:28" ht="12.75" customHeight="1" x14ac:dyDescent="0.35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</row>
    <row r="82" spans="2:28" ht="12.75" customHeight="1" x14ac:dyDescent="0.35"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</row>
    <row r="83" spans="2:28" ht="12.75" customHeight="1" x14ac:dyDescent="0.35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</row>
    <row r="84" spans="2:28" ht="12.75" customHeight="1" x14ac:dyDescent="0.35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</row>
    <row r="85" spans="2:28" ht="12.75" customHeight="1" x14ac:dyDescent="0.35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</row>
    <row r="86" spans="2:28" ht="12.75" customHeight="1" x14ac:dyDescent="0.35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</row>
    <row r="87" spans="2:28" ht="12.75" customHeight="1" x14ac:dyDescent="0.35"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</row>
    <row r="88" spans="2:28" ht="12.75" customHeight="1" x14ac:dyDescent="0.35"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</row>
    <row r="89" spans="2:28" ht="12.75" customHeight="1" x14ac:dyDescent="0.35"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</row>
    <row r="90" spans="2:28" ht="12.75" customHeight="1" x14ac:dyDescent="0.35"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</row>
    <row r="91" spans="2:28" ht="12.75" customHeight="1" x14ac:dyDescent="0.35"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</row>
    <row r="92" spans="2:28" ht="12.75" customHeight="1" x14ac:dyDescent="0.35"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</row>
    <row r="93" spans="2:28" ht="12.75" customHeight="1" x14ac:dyDescent="0.35"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</row>
    <row r="94" spans="2:28" ht="12.75" customHeight="1" x14ac:dyDescent="0.35"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</row>
    <row r="95" spans="2:28" ht="12.75" customHeight="1" x14ac:dyDescent="0.35"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</row>
    <row r="96" spans="2:28" ht="12.75" customHeight="1" x14ac:dyDescent="0.35"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</row>
    <row r="97" spans="2:28" ht="12.75" customHeight="1" x14ac:dyDescent="0.35"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</row>
    <row r="98" spans="2:28" ht="12.75" customHeight="1" x14ac:dyDescent="0.35"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</row>
    <row r="99" spans="2:28" ht="12.75" customHeight="1" x14ac:dyDescent="0.35"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</row>
    <row r="100" spans="2:28" ht="12.75" customHeight="1" x14ac:dyDescent="0.35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</row>
    <row r="101" spans="2:28" ht="12.75" customHeight="1" x14ac:dyDescent="0.35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</row>
    <row r="102" spans="2:28" ht="12.75" customHeight="1" x14ac:dyDescent="0.35"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</row>
    <row r="103" spans="2:28" ht="12.75" customHeight="1" x14ac:dyDescent="0.35"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</row>
    <row r="104" spans="2:28" ht="12.75" customHeight="1" x14ac:dyDescent="0.35"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</row>
    <row r="105" spans="2:28" ht="12.75" customHeight="1" x14ac:dyDescent="0.35"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</row>
    <row r="106" spans="2:28" ht="12.75" customHeight="1" x14ac:dyDescent="0.35"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</row>
    <row r="107" spans="2:28" ht="12.75" customHeight="1" x14ac:dyDescent="0.35"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</row>
    <row r="108" spans="2:28" ht="12.75" customHeight="1" x14ac:dyDescent="0.35"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</row>
    <row r="109" spans="2:28" ht="12.75" customHeight="1" x14ac:dyDescent="0.35"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</row>
    <row r="110" spans="2:28" ht="12.75" customHeight="1" x14ac:dyDescent="0.35"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</row>
    <row r="111" spans="2:28" ht="12.75" customHeight="1" x14ac:dyDescent="0.35"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</row>
    <row r="112" spans="2:28" ht="12.75" customHeight="1" x14ac:dyDescent="0.35"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</row>
    <row r="113" spans="2:28" ht="12.75" customHeight="1" x14ac:dyDescent="0.35"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</row>
    <row r="114" spans="2:28" ht="12.75" customHeight="1" x14ac:dyDescent="0.35"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</row>
    <row r="115" spans="2:28" ht="12.75" customHeight="1" x14ac:dyDescent="0.35"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</row>
    <row r="116" spans="2:28" ht="12.75" customHeight="1" x14ac:dyDescent="0.35"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</row>
    <row r="117" spans="2:28" ht="12.75" customHeight="1" x14ac:dyDescent="0.35"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</row>
    <row r="118" spans="2:28" ht="12.75" customHeight="1" x14ac:dyDescent="0.35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</row>
    <row r="119" spans="2:28" ht="12.75" customHeight="1" x14ac:dyDescent="0.35"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</row>
    <row r="120" spans="2:28" ht="12.75" customHeight="1" x14ac:dyDescent="0.35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</row>
    <row r="121" spans="2:28" ht="12.75" customHeight="1" x14ac:dyDescent="0.35"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</row>
    <row r="122" spans="2:28" ht="12.75" customHeight="1" x14ac:dyDescent="0.35"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</row>
    <row r="123" spans="2:28" ht="12.75" customHeight="1" x14ac:dyDescent="0.35"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</row>
    <row r="124" spans="2:28" ht="12.75" customHeight="1" x14ac:dyDescent="0.35"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</row>
    <row r="125" spans="2:28" ht="12.75" customHeight="1" x14ac:dyDescent="0.35"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</row>
    <row r="126" spans="2:28" ht="12.75" customHeight="1" x14ac:dyDescent="0.35"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</row>
    <row r="127" spans="2:28" ht="12.75" customHeight="1" x14ac:dyDescent="0.35"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</row>
    <row r="128" spans="2:28" ht="12.75" customHeight="1" x14ac:dyDescent="0.35"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</row>
    <row r="129" spans="2:28" ht="12.75" customHeight="1" x14ac:dyDescent="0.35"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</row>
    <row r="130" spans="2:28" ht="12.75" customHeight="1" x14ac:dyDescent="0.35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</row>
    <row r="131" spans="2:28" ht="12.75" customHeight="1" x14ac:dyDescent="0.35"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</row>
    <row r="132" spans="2:28" ht="12.75" customHeight="1" x14ac:dyDescent="0.35"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</row>
    <row r="133" spans="2:28" ht="12.75" customHeight="1" x14ac:dyDescent="0.35"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</row>
    <row r="134" spans="2:28" ht="12.75" customHeight="1" x14ac:dyDescent="0.35"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</row>
    <row r="135" spans="2:28" ht="12.75" customHeight="1" x14ac:dyDescent="0.35"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</row>
    <row r="136" spans="2:28" ht="12.75" customHeight="1" x14ac:dyDescent="0.35"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</row>
    <row r="137" spans="2:28" ht="12.75" customHeight="1" x14ac:dyDescent="0.35"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</row>
    <row r="138" spans="2:28" ht="12.75" customHeight="1" x14ac:dyDescent="0.35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</row>
    <row r="139" spans="2:28" ht="12.75" customHeight="1" x14ac:dyDescent="0.35"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</row>
    <row r="140" spans="2:28" ht="12.75" customHeight="1" x14ac:dyDescent="0.35"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</row>
    <row r="141" spans="2:28" ht="12.75" customHeight="1" x14ac:dyDescent="0.35"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</row>
    <row r="142" spans="2:28" ht="12.75" customHeight="1" x14ac:dyDescent="0.35"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</row>
    <row r="143" spans="2:28" ht="12.75" customHeight="1" x14ac:dyDescent="0.35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</row>
    <row r="144" spans="2:28" ht="12.75" customHeight="1" x14ac:dyDescent="0.35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</row>
    <row r="145" spans="2:28" ht="12.75" customHeight="1" x14ac:dyDescent="0.35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</row>
    <row r="146" spans="2:28" ht="12.75" customHeight="1" x14ac:dyDescent="0.35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</row>
    <row r="147" spans="2:28" ht="12.75" customHeight="1" x14ac:dyDescent="0.35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</row>
    <row r="148" spans="2:28" ht="12.75" customHeight="1" x14ac:dyDescent="0.35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</row>
    <row r="149" spans="2:28" ht="12.75" customHeight="1" x14ac:dyDescent="0.35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</row>
    <row r="150" spans="2:28" ht="12.75" customHeight="1" x14ac:dyDescent="0.35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</row>
    <row r="151" spans="2:28" ht="12.75" customHeight="1" x14ac:dyDescent="0.35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</row>
    <row r="152" spans="2:28" ht="12.75" customHeight="1" x14ac:dyDescent="0.35"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</row>
    <row r="153" spans="2:28" ht="12.75" customHeight="1" x14ac:dyDescent="0.35"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</row>
    <row r="154" spans="2:28" ht="12.75" customHeight="1" x14ac:dyDescent="0.35"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</row>
    <row r="155" spans="2:28" ht="12.75" customHeight="1" x14ac:dyDescent="0.35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</row>
    <row r="156" spans="2:28" ht="12.75" customHeight="1" x14ac:dyDescent="0.35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</row>
    <row r="157" spans="2:28" ht="12.75" customHeight="1" x14ac:dyDescent="0.35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</row>
    <row r="158" spans="2:28" ht="12.75" customHeight="1" x14ac:dyDescent="0.35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</row>
    <row r="159" spans="2:28" ht="12.75" customHeight="1" x14ac:dyDescent="0.35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</row>
    <row r="160" spans="2:28" ht="12.75" customHeight="1" x14ac:dyDescent="0.35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</row>
    <row r="161" spans="2:28" ht="12.75" customHeight="1" x14ac:dyDescent="0.35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</row>
    <row r="162" spans="2:28" ht="12.75" customHeight="1" x14ac:dyDescent="0.35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</row>
    <row r="163" spans="2:28" ht="12.75" customHeight="1" x14ac:dyDescent="0.35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</row>
    <row r="164" spans="2:28" ht="12.75" customHeight="1" x14ac:dyDescent="0.35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</row>
    <row r="165" spans="2:28" ht="12.75" customHeight="1" x14ac:dyDescent="0.35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</row>
    <row r="166" spans="2:28" ht="12.75" customHeight="1" x14ac:dyDescent="0.35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</row>
    <row r="167" spans="2:28" ht="12.75" customHeight="1" x14ac:dyDescent="0.35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</row>
    <row r="168" spans="2:28" ht="12.75" customHeight="1" x14ac:dyDescent="0.35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</row>
    <row r="169" spans="2:28" ht="12.75" customHeight="1" x14ac:dyDescent="0.35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</row>
    <row r="170" spans="2:28" ht="12.75" customHeight="1" x14ac:dyDescent="0.35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</row>
    <row r="171" spans="2:28" ht="12.75" customHeight="1" x14ac:dyDescent="0.35"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</row>
    <row r="172" spans="2:28" ht="12.75" customHeight="1" x14ac:dyDescent="0.35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</row>
    <row r="173" spans="2:28" ht="12.75" customHeight="1" x14ac:dyDescent="0.35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</row>
    <row r="174" spans="2:28" ht="12.75" customHeight="1" x14ac:dyDescent="0.35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</row>
    <row r="175" spans="2:28" ht="12.75" customHeight="1" x14ac:dyDescent="0.35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</row>
    <row r="176" spans="2:28" ht="12.75" customHeight="1" x14ac:dyDescent="0.35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</row>
    <row r="177" spans="2:28" ht="12.75" customHeight="1" x14ac:dyDescent="0.35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</row>
    <row r="178" spans="2:28" ht="12.75" customHeight="1" x14ac:dyDescent="0.35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</row>
    <row r="179" spans="2:28" ht="12.75" customHeight="1" x14ac:dyDescent="0.35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</row>
    <row r="180" spans="2:28" ht="12.75" customHeight="1" x14ac:dyDescent="0.35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</row>
    <row r="181" spans="2:28" ht="12.75" customHeight="1" x14ac:dyDescent="0.35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</row>
    <row r="182" spans="2:28" ht="12.75" customHeight="1" x14ac:dyDescent="0.35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</row>
    <row r="183" spans="2:28" ht="12.75" customHeight="1" x14ac:dyDescent="0.35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</row>
    <row r="184" spans="2:28" ht="12.75" customHeight="1" x14ac:dyDescent="0.35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</row>
    <row r="185" spans="2:28" ht="12.75" customHeight="1" x14ac:dyDescent="0.35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</row>
    <row r="186" spans="2:28" ht="12.75" customHeight="1" x14ac:dyDescent="0.35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</row>
    <row r="187" spans="2:28" ht="12.75" customHeight="1" x14ac:dyDescent="0.35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</row>
    <row r="188" spans="2:28" ht="12.75" customHeight="1" x14ac:dyDescent="0.35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</row>
    <row r="189" spans="2:28" ht="12.75" customHeight="1" x14ac:dyDescent="0.35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</row>
    <row r="190" spans="2:28" ht="12.75" customHeight="1" x14ac:dyDescent="0.35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</row>
    <row r="191" spans="2:28" ht="12.75" customHeight="1" x14ac:dyDescent="0.35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</row>
    <row r="192" spans="2:28" ht="12.75" customHeight="1" x14ac:dyDescent="0.35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</row>
    <row r="193" spans="2:28" ht="12.75" customHeight="1" x14ac:dyDescent="0.35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</row>
    <row r="194" spans="2:28" ht="12.75" customHeight="1" x14ac:dyDescent="0.35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</row>
    <row r="195" spans="2:28" ht="12.75" customHeight="1" x14ac:dyDescent="0.35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</row>
    <row r="196" spans="2:28" ht="12.75" customHeight="1" x14ac:dyDescent="0.35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</row>
    <row r="197" spans="2:28" ht="12.75" customHeight="1" x14ac:dyDescent="0.3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</row>
    <row r="198" spans="2:28" ht="12.75" customHeight="1" x14ac:dyDescent="0.35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</row>
    <row r="199" spans="2:28" ht="12.75" customHeight="1" x14ac:dyDescent="0.3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</row>
    <row r="200" spans="2:28" ht="12.75" customHeight="1" x14ac:dyDescent="0.35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</row>
    <row r="201" spans="2:28" ht="12.75" customHeight="1" x14ac:dyDescent="0.3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</row>
    <row r="202" spans="2:28" ht="12.75" customHeight="1" x14ac:dyDescent="0.35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</row>
    <row r="203" spans="2:28" ht="12.75" customHeight="1" x14ac:dyDescent="0.3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</row>
    <row r="204" spans="2:28" ht="12.75" customHeight="1" x14ac:dyDescent="0.35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</row>
    <row r="205" spans="2:28" ht="12.75" customHeight="1" x14ac:dyDescent="0.3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</row>
    <row r="206" spans="2:28" ht="12.75" customHeight="1" x14ac:dyDescent="0.35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</row>
    <row r="207" spans="2:28" ht="12.75" customHeight="1" x14ac:dyDescent="0.35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</row>
    <row r="208" spans="2:28" ht="12.75" customHeight="1" x14ac:dyDescent="0.35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</row>
    <row r="209" spans="2:28" ht="12.75" customHeight="1" x14ac:dyDescent="0.35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</row>
    <row r="210" spans="2:28" ht="12.75" customHeight="1" x14ac:dyDescent="0.35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</row>
    <row r="211" spans="2:28" ht="12.75" customHeight="1" x14ac:dyDescent="0.35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</row>
    <row r="212" spans="2:28" ht="12.75" customHeight="1" x14ac:dyDescent="0.35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</row>
    <row r="213" spans="2:28" ht="12.75" customHeight="1" x14ac:dyDescent="0.35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</row>
    <row r="214" spans="2:28" ht="12.75" customHeight="1" x14ac:dyDescent="0.35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</row>
    <row r="215" spans="2:28" ht="12.75" customHeight="1" x14ac:dyDescent="0.35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</row>
    <row r="216" spans="2:28" ht="12.75" customHeight="1" x14ac:dyDescent="0.35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</row>
    <row r="217" spans="2:28" ht="12.75" customHeight="1" x14ac:dyDescent="0.35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</row>
    <row r="218" spans="2:28" ht="12.75" customHeight="1" x14ac:dyDescent="0.35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</row>
    <row r="219" spans="2:28" ht="12.75" customHeight="1" x14ac:dyDescent="0.35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</row>
    <row r="220" spans="2:28" ht="12.75" customHeight="1" x14ac:dyDescent="0.35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</row>
    <row r="221" spans="2:28" ht="12.75" customHeight="1" x14ac:dyDescent="0.35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</row>
    <row r="222" spans="2:28" ht="12.75" customHeight="1" x14ac:dyDescent="0.35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</row>
    <row r="223" spans="2:28" ht="12.75" customHeight="1" x14ac:dyDescent="0.35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</row>
    <row r="224" spans="2:28" ht="12.75" customHeight="1" x14ac:dyDescent="0.35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</row>
    <row r="225" spans="2:28" ht="12.75" customHeight="1" x14ac:dyDescent="0.35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</row>
    <row r="226" spans="2:28" ht="12.75" customHeight="1" x14ac:dyDescent="0.35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</row>
    <row r="227" spans="2:28" ht="12.75" customHeight="1" x14ac:dyDescent="0.35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</row>
    <row r="228" spans="2:28" ht="12.75" customHeight="1" x14ac:dyDescent="0.35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</row>
    <row r="229" spans="2:28" ht="12.75" customHeight="1" x14ac:dyDescent="0.35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</row>
    <row r="230" spans="2:28" ht="12.75" customHeight="1" x14ac:dyDescent="0.35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</row>
    <row r="231" spans="2:28" ht="12.75" customHeight="1" x14ac:dyDescent="0.35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</row>
    <row r="232" spans="2:28" ht="12.75" customHeight="1" x14ac:dyDescent="0.35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</row>
    <row r="233" spans="2:28" ht="12.75" customHeight="1" x14ac:dyDescent="0.35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</row>
    <row r="234" spans="2:28" ht="12.75" customHeight="1" x14ac:dyDescent="0.35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</row>
    <row r="235" spans="2:28" ht="12.75" customHeight="1" x14ac:dyDescent="0.35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</row>
    <row r="236" spans="2:28" ht="12.75" customHeight="1" x14ac:dyDescent="0.35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</row>
    <row r="237" spans="2:28" ht="12.75" customHeight="1" x14ac:dyDescent="0.35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</row>
    <row r="238" spans="2:28" ht="12.75" customHeight="1" x14ac:dyDescent="0.35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</row>
    <row r="239" spans="2:28" ht="12.75" customHeight="1" x14ac:dyDescent="0.35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</row>
    <row r="240" spans="2:28" ht="12.75" customHeight="1" x14ac:dyDescent="0.35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</row>
    <row r="241" spans="2:28" ht="12.75" customHeight="1" x14ac:dyDescent="0.35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</row>
    <row r="242" spans="2:28" ht="12.75" customHeight="1" x14ac:dyDescent="0.35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</row>
    <row r="243" spans="2:28" ht="12.75" customHeight="1" x14ac:dyDescent="0.35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</row>
    <row r="244" spans="2:28" ht="12.75" customHeight="1" x14ac:dyDescent="0.35"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</row>
    <row r="245" spans="2:28" ht="12.75" customHeight="1" x14ac:dyDescent="0.35"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</row>
    <row r="246" spans="2:28" ht="12.75" customHeight="1" x14ac:dyDescent="0.35"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</row>
    <row r="247" spans="2:28" ht="12.75" customHeight="1" x14ac:dyDescent="0.35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</row>
    <row r="248" spans="2:28" ht="12.75" customHeight="1" x14ac:dyDescent="0.35"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</row>
    <row r="249" spans="2:28" ht="12.75" customHeight="1" x14ac:dyDescent="0.35"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</row>
    <row r="250" spans="2:28" ht="12.75" customHeight="1" x14ac:dyDescent="0.35"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</row>
    <row r="251" spans="2:28" ht="12.75" customHeight="1" x14ac:dyDescent="0.35"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</row>
    <row r="252" spans="2:28" ht="12.75" customHeight="1" x14ac:dyDescent="0.35"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</row>
    <row r="253" spans="2:28" ht="12.75" customHeight="1" x14ac:dyDescent="0.35"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</row>
    <row r="254" spans="2:28" ht="12.75" customHeight="1" x14ac:dyDescent="0.35"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</row>
    <row r="255" spans="2:28" ht="12.75" customHeight="1" x14ac:dyDescent="0.35"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</row>
    <row r="256" spans="2:28" ht="12.75" customHeight="1" x14ac:dyDescent="0.35"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</row>
    <row r="257" spans="2:28" ht="12.75" customHeight="1" x14ac:dyDescent="0.35"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</row>
    <row r="258" spans="2:28" ht="12.75" customHeight="1" x14ac:dyDescent="0.35"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</row>
    <row r="259" spans="2:28" ht="12.75" customHeight="1" x14ac:dyDescent="0.35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</row>
    <row r="260" spans="2:28" ht="12.75" customHeight="1" x14ac:dyDescent="0.35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</row>
    <row r="261" spans="2:28" ht="12.75" customHeight="1" x14ac:dyDescent="0.35"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</row>
    <row r="262" spans="2:28" ht="12.75" customHeight="1" x14ac:dyDescent="0.35"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</row>
    <row r="263" spans="2:28" ht="12.75" customHeight="1" x14ac:dyDescent="0.35"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</row>
    <row r="264" spans="2:28" ht="12.75" customHeight="1" x14ac:dyDescent="0.35"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</row>
    <row r="265" spans="2:28" ht="12.75" customHeight="1" x14ac:dyDescent="0.35"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</row>
    <row r="266" spans="2:28" ht="12.75" customHeight="1" x14ac:dyDescent="0.35"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</row>
    <row r="267" spans="2:28" ht="12.75" customHeight="1" x14ac:dyDescent="0.35"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</row>
    <row r="268" spans="2:28" ht="12.75" customHeight="1" x14ac:dyDescent="0.35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</row>
    <row r="269" spans="2:28" ht="12.75" customHeight="1" x14ac:dyDescent="0.35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</row>
    <row r="270" spans="2:28" ht="12.75" customHeight="1" x14ac:dyDescent="0.35"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</row>
    <row r="271" spans="2:28" ht="12.75" customHeight="1" x14ac:dyDescent="0.35"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</row>
    <row r="272" spans="2:28" ht="12.75" customHeight="1" x14ac:dyDescent="0.35"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</row>
    <row r="273" spans="2:28" ht="12.75" customHeight="1" x14ac:dyDescent="0.35"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</row>
    <row r="274" spans="2:28" ht="12.75" customHeight="1" x14ac:dyDescent="0.35"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</row>
    <row r="275" spans="2:28" ht="12.75" customHeight="1" x14ac:dyDescent="0.35"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</row>
    <row r="276" spans="2:28" ht="12.75" customHeight="1" x14ac:dyDescent="0.35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</row>
    <row r="277" spans="2:28" ht="12.75" customHeight="1" x14ac:dyDescent="0.35"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</row>
    <row r="278" spans="2:28" ht="12.75" customHeight="1" x14ac:dyDescent="0.35"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</row>
    <row r="279" spans="2:28" ht="12.75" customHeight="1" x14ac:dyDescent="0.35"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</row>
    <row r="280" spans="2:28" ht="12.75" customHeight="1" x14ac:dyDescent="0.35"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</row>
    <row r="281" spans="2:28" ht="12.75" customHeight="1" x14ac:dyDescent="0.35"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</row>
    <row r="282" spans="2:28" ht="12.75" customHeight="1" x14ac:dyDescent="0.35"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</row>
    <row r="283" spans="2:28" ht="12.75" customHeight="1" x14ac:dyDescent="0.35"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</row>
    <row r="284" spans="2:28" ht="12.75" customHeight="1" x14ac:dyDescent="0.35"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</row>
    <row r="285" spans="2:28" ht="12.75" customHeight="1" x14ac:dyDescent="0.35"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</row>
    <row r="286" spans="2:28" ht="12.75" customHeight="1" x14ac:dyDescent="0.35"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</row>
    <row r="287" spans="2:28" ht="12.75" customHeight="1" x14ac:dyDescent="0.35"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</row>
    <row r="288" spans="2:28" ht="12.75" customHeight="1" x14ac:dyDescent="0.35"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</row>
    <row r="289" spans="2:28" ht="12.75" customHeight="1" x14ac:dyDescent="0.35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</row>
    <row r="290" spans="2:28" ht="12.75" customHeight="1" x14ac:dyDescent="0.35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</row>
    <row r="291" spans="2:28" ht="12.75" customHeight="1" x14ac:dyDescent="0.35"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</row>
    <row r="292" spans="2:28" ht="12.75" customHeight="1" x14ac:dyDescent="0.35"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</row>
    <row r="293" spans="2:28" ht="12.75" customHeight="1" x14ac:dyDescent="0.35"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</row>
    <row r="294" spans="2:28" ht="12.75" customHeight="1" x14ac:dyDescent="0.35"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</row>
    <row r="295" spans="2:28" ht="12.75" customHeight="1" x14ac:dyDescent="0.35"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</row>
    <row r="296" spans="2:28" ht="12.75" customHeight="1" x14ac:dyDescent="0.35"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</row>
    <row r="297" spans="2:28" ht="12.75" customHeight="1" x14ac:dyDescent="0.35"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</row>
    <row r="298" spans="2:28" ht="12.75" customHeight="1" x14ac:dyDescent="0.35"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</row>
    <row r="299" spans="2:28" ht="12.75" customHeight="1" x14ac:dyDescent="0.35"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</row>
    <row r="300" spans="2:28" ht="12.75" customHeight="1" x14ac:dyDescent="0.35"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</row>
    <row r="301" spans="2:28" ht="12.75" customHeight="1" x14ac:dyDescent="0.35"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</row>
    <row r="302" spans="2:28" ht="12.75" customHeight="1" x14ac:dyDescent="0.35"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</row>
    <row r="303" spans="2:28" ht="12.75" customHeight="1" x14ac:dyDescent="0.35"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</row>
    <row r="304" spans="2:28" ht="12.75" customHeight="1" x14ac:dyDescent="0.35"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</row>
    <row r="305" spans="2:28" ht="12.75" customHeight="1" x14ac:dyDescent="0.35"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</row>
    <row r="306" spans="2:28" ht="12.75" customHeight="1" x14ac:dyDescent="0.35"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</row>
    <row r="307" spans="2:28" ht="12.75" customHeight="1" x14ac:dyDescent="0.35"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</row>
    <row r="308" spans="2:28" ht="12.75" customHeight="1" x14ac:dyDescent="0.35"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</row>
    <row r="309" spans="2:28" ht="12.75" customHeight="1" x14ac:dyDescent="0.35"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</row>
    <row r="310" spans="2:28" ht="12.75" customHeight="1" x14ac:dyDescent="0.35"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</row>
    <row r="311" spans="2:28" ht="12.75" customHeight="1" x14ac:dyDescent="0.35"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</row>
    <row r="312" spans="2:28" ht="12.75" customHeight="1" x14ac:dyDescent="0.35"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</row>
    <row r="313" spans="2:28" ht="12.75" customHeight="1" x14ac:dyDescent="0.35"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</row>
    <row r="314" spans="2:28" ht="12.75" customHeight="1" x14ac:dyDescent="0.35"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</row>
    <row r="315" spans="2:28" ht="12.75" customHeight="1" x14ac:dyDescent="0.35"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</row>
    <row r="316" spans="2:28" ht="12.75" customHeight="1" x14ac:dyDescent="0.35"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</row>
    <row r="317" spans="2:28" ht="12.75" customHeight="1" x14ac:dyDescent="0.35"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</row>
    <row r="318" spans="2:28" ht="12.75" customHeight="1" x14ac:dyDescent="0.35"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</row>
    <row r="319" spans="2:28" ht="12.75" customHeight="1" x14ac:dyDescent="0.35"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</row>
    <row r="320" spans="2:28" ht="12.75" customHeight="1" x14ac:dyDescent="0.35"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</row>
    <row r="321" spans="2:28" ht="12.75" customHeight="1" x14ac:dyDescent="0.35"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</row>
    <row r="322" spans="2:28" ht="12.75" customHeight="1" x14ac:dyDescent="0.35"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</row>
    <row r="323" spans="2:28" ht="12.75" customHeight="1" x14ac:dyDescent="0.35"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</row>
    <row r="324" spans="2:28" ht="12.75" customHeight="1" x14ac:dyDescent="0.35"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</row>
    <row r="325" spans="2:28" ht="12.75" customHeight="1" x14ac:dyDescent="0.35"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</row>
    <row r="326" spans="2:28" ht="12.75" customHeight="1" x14ac:dyDescent="0.35"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</row>
    <row r="327" spans="2:28" ht="12.75" customHeight="1" x14ac:dyDescent="0.35"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</row>
    <row r="328" spans="2:28" ht="12.75" customHeight="1" x14ac:dyDescent="0.35"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</row>
    <row r="329" spans="2:28" ht="12.75" customHeight="1" x14ac:dyDescent="0.35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</row>
    <row r="330" spans="2:28" ht="12.75" customHeight="1" x14ac:dyDescent="0.35"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</row>
    <row r="331" spans="2:28" ht="12.75" customHeight="1" x14ac:dyDescent="0.35"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</row>
    <row r="332" spans="2:28" ht="12.75" customHeight="1" x14ac:dyDescent="0.35"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</row>
    <row r="333" spans="2:28" ht="12.75" customHeight="1" x14ac:dyDescent="0.35"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</row>
    <row r="334" spans="2:28" ht="12.75" customHeight="1" x14ac:dyDescent="0.35"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</row>
    <row r="335" spans="2:28" ht="12.75" customHeight="1" x14ac:dyDescent="0.35"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</row>
    <row r="336" spans="2:28" ht="12.75" customHeight="1" x14ac:dyDescent="0.35"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</row>
    <row r="337" spans="2:28" ht="12.75" customHeight="1" x14ac:dyDescent="0.35"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</row>
    <row r="338" spans="2:28" ht="12.75" customHeight="1" x14ac:dyDescent="0.35"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</row>
    <row r="339" spans="2:28" ht="12.75" customHeight="1" x14ac:dyDescent="0.35"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</row>
    <row r="340" spans="2:28" ht="12.75" customHeight="1" x14ac:dyDescent="0.35"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</row>
    <row r="341" spans="2:28" ht="12.75" customHeight="1" x14ac:dyDescent="0.35"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</row>
    <row r="342" spans="2:28" ht="12.75" customHeight="1" x14ac:dyDescent="0.35"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</row>
    <row r="343" spans="2:28" ht="12.75" customHeight="1" x14ac:dyDescent="0.35"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</row>
    <row r="344" spans="2:28" ht="12.75" customHeight="1" x14ac:dyDescent="0.35"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</row>
    <row r="345" spans="2:28" ht="12.75" customHeight="1" x14ac:dyDescent="0.35"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</row>
    <row r="346" spans="2:28" ht="12.75" customHeight="1" x14ac:dyDescent="0.35"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</row>
    <row r="347" spans="2:28" ht="12.75" customHeight="1" x14ac:dyDescent="0.35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</row>
    <row r="348" spans="2:28" ht="12.75" customHeight="1" x14ac:dyDescent="0.35"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</row>
    <row r="349" spans="2:28" ht="12.75" customHeight="1" x14ac:dyDescent="0.35"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</row>
    <row r="350" spans="2:28" ht="12.75" customHeight="1" x14ac:dyDescent="0.35"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</row>
    <row r="351" spans="2:28" ht="12.75" customHeight="1" x14ac:dyDescent="0.35"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</row>
    <row r="352" spans="2:28" ht="12.75" customHeight="1" x14ac:dyDescent="0.35"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</row>
    <row r="353" spans="2:28" ht="12.75" customHeight="1" x14ac:dyDescent="0.35"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</row>
    <row r="354" spans="2:28" ht="12.75" customHeight="1" x14ac:dyDescent="0.35"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</row>
    <row r="355" spans="2:28" ht="12.75" customHeight="1" x14ac:dyDescent="0.35"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</row>
    <row r="356" spans="2:28" ht="12.75" customHeight="1" x14ac:dyDescent="0.35"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</row>
    <row r="357" spans="2:28" ht="12.75" customHeight="1" x14ac:dyDescent="0.35"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</row>
    <row r="358" spans="2:28" ht="12.75" customHeight="1" x14ac:dyDescent="0.35"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</row>
    <row r="359" spans="2:28" ht="12.75" customHeight="1" x14ac:dyDescent="0.35"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</row>
    <row r="360" spans="2:28" ht="12.75" customHeight="1" x14ac:dyDescent="0.35"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</row>
    <row r="361" spans="2:28" ht="12.75" customHeight="1" x14ac:dyDescent="0.35"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</row>
    <row r="362" spans="2:28" ht="12.75" customHeight="1" x14ac:dyDescent="0.35"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</row>
    <row r="363" spans="2:28" ht="12.75" customHeight="1" x14ac:dyDescent="0.35"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</row>
    <row r="364" spans="2:28" ht="12.75" customHeight="1" x14ac:dyDescent="0.35"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</row>
    <row r="365" spans="2:28" ht="12.75" customHeight="1" x14ac:dyDescent="0.35"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</row>
    <row r="366" spans="2:28" ht="12.75" customHeight="1" x14ac:dyDescent="0.35"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</row>
    <row r="367" spans="2:28" ht="12.75" customHeight="1" x14ac:dyDescent="0.35"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</row>
    <row r="368" spans="2:28" ht="12.75" customHeight="1" x14ac:dyDescent="0.35"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</row>
    <row r="369" spans="2:28" ht="12.75" customHeight="1" x14ac:dyDescent="0.35"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</row>
    <row r="370" spans="2:28" ht="12.75" customHeight="1" x14ac:dyDescent="0.35"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</row>
    <row r="371" spans="2:28" ht="12.75" customHeight="1" x14ac:dyDescent="0.35"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</row>
    <row r="372" spans="2:28" ht="12.75" customHeight="1" x14ac:dyDescent="0.35"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</row>
    <row r="373" spans="2:28" ht="12.75" customHeight="1" x14ac:dyDescent="0.35"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</row>
    <row r="374" spans="2:28" ht="12.75" customHeight="1" x14ac:dyDescent="0.35"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</row>
    <row r="375" spans="2:28" ht="12.75" customHeight="1" x14ac:dyDescent="0.35"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</row>
    <row r="376" spans="2:28" ht="12.75" customHeight="1" x14ac:dyDescent="0.35"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</row>
    <row r="377" spans="2:28" ht="12.75" customHeight="1" x14ac:dyDescent="0.35"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</row>
    <row r="378" spans="2:28" ht="12.75" customHeight="1" x14ac:dyDescent="0.35"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</row>
    <row r="379" spans="2:28" ht="12.75" customHeight="1" x14ac:dyDescent="0.35"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</row>
    <row r="380" spans="2:28" ht="12.75" customHeight="1" x14ac:dyDescent="0.35"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</row>
    <row r="381" spans="2:28" ht="12.75" customHeight="1" x14ac:dyDescent="0.35"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</row>
    <row r="382" spans="2:28" ht="12.75" customHeight="1" x14ac:dyDescent="0.35"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</row>
    <row r="383" spans="2:28" ht="12.75" customHeight="1" x14ac:dyDescent="0.35"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</row>
    <row r="384" spans="2:28" ht="12.75" customHeight="1" x14ac:dyDescent="0.35"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</row>
    <row r="385" spans="2:28" ht="12.75" customHeight="1" x14ac:dyDescent="0.35"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</row>
    <row r="386" spans="2:28" ht="12.75" customHeight="1" x14ac:dyDescent="0.35"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</row>
    <row r="387" spans="2:28" ht="12.75" customHeight="1" x14ac:dyDescent="0.35"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</row>
    <row r="388" spans="2:28" ht="12.75" customHeight="1" x14ac:dyDescent="0.35"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</row>
    <row r="389" spans="2:28" ht="12.75" customHeight="1" x14ac:dyDescent="0.35"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</row>
    <row r="390" spans="2:28" ht="12.75" customHeight="1" x14ac:dyDescent="0.35"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</row>
    <row r="391" spans="2:28" ht="12.75" customHeight="1" x14ac:dyDescent="0.35"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</row>
    <row r="392" spans="2:28" ht="12.75" customHeight="1" x14ac:dyDescent="0.35"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</row>
    <row r="393" spans="2:28" ht="12.75" customHeight="1" x14ac:dyDescent="0.35"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</row>
    <row r="394" spans="2:28" ht="12.75" customHeight="1" x14ac:dyDescent="0.35"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</row>
    <row r="395" spans="2:28" ht="12.75" customHeight="1" x14ac:dyDescent="0.35"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</row>
    <row r="396" spans="2:28" ht="12.75" customHeight="1" x14ac:dyDescent="0.35"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</row>
    <row r="397" spans="2:28" ht="12.75" customHeight="1" x14ac:dyDescent="0.35"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</row>
    <row r="398" spans="2:28" ht="12.75" customHeight="1" x14ac:dyDescent="0.35"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</row>
    <row r="399" spans="2:28" ht="12.75" customHeight="1" x14ac:dyDescent="0.35"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</row>
    <row r="400" spans="2:28" ht="12.75" customHeight="1" x14ac:dyDescent="0.35"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</row>
    <row r="401" spans="2:28" ht="12.75" customHeight="1" x14ac:dyDescent="0.35"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</row>
    <row r="402" spans="2:28" ht="12.75" customHeight="1" x14ac:dyDescent="0.35"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</row>
    <row r="403" spans="2:28" ht="12.75" customHeight="1" x14ac:dyDescent="0.35"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</row>
    <row r="404" spans="2:28" ht="12.75" customHeight="1" x14ac:dyDescent="0.35"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</row>
    <row r="405" spans="2:28" ht="12.75" customHeight="1" x14ac:dyDescent="0.35"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</row>
    <row r="406" spans="2:28" ht="12.75" customHeight="1" x14ac:dyDescent="0.35"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</row>
    <row r="407" spans="2:28" ht="12.75" customHeight="1" x14ac:dyDescent="0.35"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</row>
    <row r="408" spans="2:28" ht="12.75" customHeight="1" x14ac:dyDescent="0.35"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</row>
    <row r="409" spans="2:28" ht="12.75" customHeight="1" x14ac:dyDescent="0.35"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</row>
    <row r="410" spans="2:28" ht="12.75" customHeight="1" x14ac:dyDescent="0.35"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</row>
    <row r="411" spans="2:28" ht="12.75" customHeight="1" x14ac:dyDescent="0.35"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</row>
    <row r="412" spans="2:28" ht="12.75" customHeight="1" x14ac:dyDescent="0.35"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</row>
    <row r="413" spans="2:28" ht="12.75" customHeight="1" x14ac:dyDescent="0.35"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</row>
    <row r="414" spans="2:28" ht="12.75" customHeight="1" x14ac:dyDescent="0.35"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</row>
    <row r="415" spans="2:28" ht="12.75" customHeight="1" x14ac:dyDescent="0.35"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</row>
    <row r="416" spans="2:28" ht="12.75" customHeight="1" x14ac:dyDescent="0.35"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</row>
    <row r="417" spans="2:28" ht="12.75" customHeight="1" x14ac:dyDescent="0.35"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</row>
    <row r="418" spans="2:28" ht="12.75" customHeight="1" x14ac:dyDescent="0.35"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</row>
    <row r="419" spans="2:28" ht="12.75" customHeight="1" x14ac:dyDescent="0.35"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</row>
    <row r="420" spans="2:28" ht="12.75" customHeight="1" x14ac:dyDescent="0.35"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</row>
    <row r="421" spans="2:28" ht="12.75" customHeight="1" x14ac:dyDescent="0.35"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</row>
    <row r="422" spans="2:28" ht="12.75" customHeight="1" x14ac:dyDescent="0.35"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</row>
    <row r="423" spans="2:28" ht="12.75" customHeight="1" x14ac:dyDescent="0.35"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</row>
    <row r="424" spans="2:28" ht="12.75" customHeight="1" x14ac:dyDescent="0.35"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</row>
    <row r="425" spans="2:28" ht="12.75" customHeight="1" x14ac:dyDescent="0.35"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</row>
    <row r="426" spans="2:28" ht="12.75" customHeight="1" x14ac:dyDescent="0.35"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</row>
    <row r="427" spans="2:28" ht="12.75" customHeight="1" x14ac:dyDescent="0.35"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</row>
    <row r="428" spans="2:28" ht="12.75" customHeight="1" x14ac:dyDescent="0.35"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</row>
    <row r="429" spans="2:28" ht="12.75" customHeight="1" x14ac:dyDescent="0.35"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</row>
    <row r="430" spans="2:28" ht="12.75" customHeight="1" x14ac:dyDescent="0.35"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</row>
    <row r="431" spans="2:28" ht="12.75" customHeight="1" x14ac:dyDescent="0.35"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</row>
    <row r="432" spans="2:28" ht="12.75" customHeight="1" x14ac:dyDescent="0.35"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</row>
    <row r="433" spans="2:28" ht="12.75" customHeight="1" x14ac:dyDescent="0.35"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</row>
    <row r="434" spans="2:28" ht="12.75" customHeight="1" x14ac:dyDescent="0.35"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</row>
    <row r="435" spans="2:28" ht="12.75" customHeight="1" x14ac:dyDescent="0.35"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</row>
    <row r="436" spans="2:28" ht="12.75" customHeight="1" x14ac:dyDescent="0.35"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</row>
    <row r="437" spans="2:28" ht="12.75" customHeight="1" x14ac:dyDescent="0.35"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</row>
    <row r="438" spans="2:28" ht="12.75" customHeight="1" x14ac:dyDescent="0.35"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</row>
    <row r="439" spans="2:28" ht="12.75" customHeight="1" x14ac:dyDescent="0.35"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</row>
    <row r="440" spans="2:28" ht="12.75" customHeight="1" x14ac:dyDescent="0.35"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</row>
    <row r="441" spans="2:28" ht="12.75" customHeight="1" x14ac:dyDescent="0.35"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</row>
    <row r="442" spans="2:28" ht="12.75" customHeight="1" x14ac:dyDescent="0.35"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</row>
    <row r="443" spans="2:28" ht="12.75" customHeight="1" x14ac:dyDescent="0.35"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</row>
    <row r="444" spans="2:28" ht="12.75" customHeight="1" x14ac:dyDescent="0.35"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</row>
    <row r="445" spans="2:28" ht="12.75" customHeight="1" x14ac:dyDescent="0.35"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</row>
    <row r="446" spans="2:28" ht="12.75" customHeight="1" x14ac:dyDescent="0.35"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</row>
    <row r="447" spans="2:28" ht="12.75" customHeight="1" x14ac:dyDescent="0.35"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99"/>
      <c r="AB447" s="199"/>
    </row>
    <row r="448" spans="2:28" ht="12.75" customHeight="1" x14ac:dyDescent="0.35"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</row>
    <row r="449" spans="2:28" ht="12.75" customHeight="1" x14ac:dyDescent="0.35"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</row>
    <row r="450" spans="2:28" ht="12.75" customHeight="1" x14ac:dyDescent="0.35"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</row>
    <row r="451" spans="2:28" ht="12.75" customHeight="1" x14ac:dyDescent="0.35"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</row>
    <row r="452" spans="2:28" ht="12.75" customHeight="1" x14ac:dyDescent="0.35"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99"/>
      <c r="AB452" s="199"/>
    </row>
    <row r="453" spans="2:28" ht="12.75" customHeight="1" x14ac:dyDescent="0.35"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99"/>
      <c r="AB453" s="199"/>
    </row>
    <row r="454" spans="2:28" ht="12.75" customHeight="1" x14ac:dyDescent="0.35"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99"/>
      <c r="AB454" s="199"/>
    </row>
    <row r="455" spans="2:28" ht="12.75" customHeight="1" x14ac:dyDescent="0.35"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99"/>
      <c r="AB455" s="199"/>
    </row>
    <row r="456" spans="2:28" ht="12.75" customHeight="1" x14ac:dyDescent="0.35"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99"/>
      <c r="AB456" s="199"/>
    </row>
    <row r="457" spans="2:28" ht="12.75" customHeight="1" x14ac:dyDescent="0.35"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99"/>
      <c r="AB457" s="199"/>
    </row>
    <row r="458" spans="2:28" ht="12.75" customHeight="1" x14ac:dyDescent="0.35"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</row>
    <row r="459" spans="2:28" ht="12.75" customHeight="1" x14ac:dyDescent="0.35"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</row>
    <row r="460" spans="2:28" ht="12.75" customHeight="1" x14ac:dyDescent="0.35"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</row>
    <row r="461" spans="2:28" ht="12.75" customHeight="1" x14ac:dyDescent="0.35"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</row>
    <row r="462" spans="2:28" ht="12.75" customHeight="1" x14ac:dyDescent="0.35"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</row>
    <row r="463" spans="2:28" ht="12.75" customHeight="1" x14ac:dyDescent="0.35"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</row>
    <row r="464" spans="2:28" ht="12.75" customHeight="1" x14ac:dyDescent="0.35"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</row>
    <row r="465" spans="2:28" ht="12.75" customHeight="1" x14ac:dyDescent="0.35"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</row>
    <row r="466" spans="2:28" ht="12.75" customHeight="1" x14ac:dyDescent="0.35"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</row>
    <row r="467" spans="2:28" ht="12.75" customHeight="1" x14ac:dyDescent="0.35"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</row>
    <row r="468" spans="2:28" ht="12.75" customHeight="1" x14ac:dyDescent="0.35"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</row>
    <row r="469" spans="2:28" ht="12.75" customHeight="1" x14ac:dyDescent="0.35"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</row>
    <row r="470" spans="2:28" ht="12.75" customHeight="1" x14ac:dyDescent="0.35"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</row>
    <row r="471" spans="2:28" ht="12.75" customHeight="1" x14ac:dyDescent="0.35"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99"/>
      <c r="AB471" s="199"/>
    </row>
    <row r="472" spans="2:28" ht="12.75" customHeight="1" x14ac:dyDescent="0.35"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</row>
    <row r="473" spans="2:28" ht="12.75" customHeight="1" x14ac:dyDescent="0.35"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</row>
    <row r="474" spans="2:28" ht="12.75" customHeight="1" x14ac:dyDescent="0.35"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</row>
    <row r="475" spans="2:28" ht="12.75" customHeight="1" x14ac:dyDescent="0.35"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</row>
    <row r="476" spans="2:28" ht="12.75" customHeight="1" x14ac:dyDescent="0.35"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</row>
    <row r="477" spans="2:28" ht="12.75" customHeight="1" x14ac:dyDescent="0.35"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</row>
    <row r="478" spans="2:28" ht="12.75" customHeight="1" x14ac:dyDescent="0.35"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</row>
    <row r="479" spans="2:28" ht="12.75" customHeight="1" x14ac:dyDescent="0.35"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</row>
    <row r="480" spans="2:28" ht="12.75" customHeight="1" x14ac:dyDescent="0.35"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</row>
    <row r="481" spans="2:28" ht="12.75" customHeight="1" x14ac:dyDescent="0.35"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</row>
    <row r="482" spans="2:28" ht="12.75" customHeight="1" x14ac:dyDescent="0.35"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</row>
    <row r="483" spans="2:28" ht="12.75" customHeight="1" x14ac:dyDescent="0.35"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</row>
    <row r="484" spans="2:28" ht="12.75" customHeight="1" x14ac:dyDescent="0.35"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</row>
    <row r="485" spans="2:28" ht="12.75" customHeight="1" x14ac:dyDescent="0.35"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</row>
    <row r="486" spans="2:28" ht="12.75" customHeight="1" x14ac:dyDescent="0.35"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</row>
    <row r="487" spans="2:28" ht="12.75" customHeight="1" x14ac:dyDescent="0.35"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99"/>
      <c r="AB487" s="199"/>
    </row>
    <row r="488" spans="2:28" ht="12.75" customHeight="1" x14ac:dyDescent="0.35"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  <c r="AA488" s="199"/>
      <c r="AB488" s="199"/>
    </row>
    <row r="489" spans="2:28" ht="12.75" customHeight="1" x14ac:dyDescent="0.35"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  <c r="AA489" s="199"/>
      <c r="AB489" s="199"/>
    </row>
    <row r="490" spans="2:28" ht="12.75" customHeight="1" x14ac:dyDescent="0.35"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199"/>
    </row>
    <row r="491" spans="2:28" ht="12.75" customHeight="1" x14ac:dyDescent="0.35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</row>
    <row r="492" spans="2:28" ht="12.75" customHeight="1" x14ac:dyDescent="0.35"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99"/>
      <c r="AB492" s="199"/>
    </row>
    <row r="493" spans="2:28" ht="12.75" customHeight="1" x14ac:dyDescent="0.35"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99"/>
      <c r="AB493" s="199"/>
    </row>
    <row r="494" spans="2:28" ht="12.75" customHeight="1" x14ac:dyDescent="0.35"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99"/>
      <c r="AB494" s="199"/>
    </row>
    <row r="495" spans="2:28" ht="12.75" customHeight="1" x14ac:dyDescent="0.35"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  <c r="AA495" s="199"/>
      <c r="AB495" s="199"/>
    </row>
    <row r="496" spans="2:28" ht="12.75" customHeight="1" x14ac:dyDescent="0.35"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99"/>
      <c r="AB496" s="199"/>
    </row>
    <row r="497" spans="2:28" ht="12.75" customHeight="1" x14ac:dyDescent="0.35"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99"/>
      <c r="AB497" s="199"/>
    </row>
    <row r="498" spans="2:28" ht="12.75" customHeight="1" x14ac:dyDescent="0.35"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  <c r="AA498" s="199"/>
      <c r="AB498" s="199"/>
    </row>
    <row r="499" spans="2:28" ht="12.75" customHeight="1" x14ac:dyDescent="0.35"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99"/>
      <c r="AB499" s="199"/>
    </row>
    <row r="500" spans="2:28" ht="12.75" customHeight="1" x14ac:dyDescent="0.35"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99"/>
      <c r="AB500" s="199"/>
    </row>
    <row r="501" spans="2:28" ht="12.75" customHeight="1" x14ac:dyDescent="0.35"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99"/>
      <c r="AB501" s="199"/>
    </row>
    <row r="502" spans="2:28" ht="12.75" customHeight="1" x14ac:dyDescent="0.35"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</row>
    <row r="503" spans="2:28" ht="12.75" customHeight="1" x14ac:dyDescent="0.35"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</row>
    <row r="504" spans="2:28" ht="12.75" customHeight="1" x14ac:dyDescent="0.35"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99"/>
      <c r="AB504" s="199"/>
    </row>
    <row r="505" spans="2:28" ht="12.75" customHeight="1" x14ac:dyDescent="0.35"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</row>
    <row r="506" spans="2:28" ht="12.75" customHeight="1" x14ac:dyDescent="0.35"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  <c r="AA506" s="199"/>
      <c r="AB506" s="199"/>
    </row>
    <row r="507" spans="2:28" ht="12.75" customHeight="1" x14ac:dyDescent="0.35"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99"/>
      <c r="AB507" s="199"/>
    </row>
    <row r="508" spans="2:28" ht="12.75" customHeight="1" x14ac:dyDescent="0.35"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99"/>
      <c r="AB508" s="199"/>
    </row>
    <row r="509" spans="2:28" ht="12.75" customHeight="1" x14ac:dyDescent="0.35"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  <c r="AA509" s="199"/>
      <c r="AB509" s="199"/>
    </row>
    <row r="510" spans="2:28" ht="12.75" customHeight="1" x14ac:dyDescent="0.35"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</row>
    <row r="511" spans="2:28" ht="12.75" customHeight="1" x14ac:dyDescent="0.35"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</row>
    <row r="512" spans="2:28" ht="12.75" customHeight="1" x14ac:dyDescent="0.35"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</row>
    <row r="513" spans="2:28" ht="12.75" customHeight="1" x14ac:dyDescent="0.35"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</row>
    <row r="514" spans="2:28" ht="12.75" customHeight="1" x14ac:dyDescent="0.35"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</row>
    <row r="515" spans="2:28" ht="12.75" customHeight="1" x14ac:dyDescent="0.35"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</row>
    <row r="516" spans="2:28" ht="12.75" customHeight="1" x14ac:dyDescent="0.35"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99"/>
      <c r="AB516" s="199"/>
    </row>
    <row r="517" spans="2:28" ht="12.75" customHeight="1" x14ac:dyDescent="0.35"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</row>
    <row r="518" spans="2:28" ht="12.75" customHeight="1" x14ac:dyDescent="0.35"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</row>
    <row r="519" spans="2:28" ht="12.75" customHeight="1" x14ac:dyDescent="0.35"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  <c r="AA519" s="199"/>
      <c r="AB519" s="199"/>
    </row>
    <row r="520" spans="2:28" ht="12.75" customHeight="1" x14ac:dyDescent="0.35"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</row>
    <row r="521" spans="2:28" ht="12.75" customHeight="1" x14ac:dyDescent="0.35"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</row>
    <row r="522" spans="2:28" ht="12.75" customHeight="1" x14ac:dyDescent="0.35"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</row>
    <row r="523" spans="2:28" ht="12.75" customHeight="1" x14ac:dyDescent="0.35"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</row>
    <row r="524" spans="2:28" ht="12.75" customHeight="1" x14ac:dyDescent="0.35"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</row>
    <row r="525" spans="2:28" ht="12.75" customHeight="1" x14ac:dyDescent="0.35"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</row>
    <row r="526" spans="2:28" ht="12.75" customHeight="1" x14ac:dyDescent="0.35"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99"/>
      <c r="AB526" s="199"/>
    </row>
    <row r="527" spans="2:28" ht="12.75" customHeight="1" x14ac:dyDescent="0.35"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</row>
    <row r="528" spans="2:28" ht="12.75" customHeight="1" x14ac:dyDescent="0.35"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</row>
    <row r="529" spans="2:28" ht="12.75" customHeight="1" x14ac:dyDescent="0.35"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</row>
    <row r="530" spans="2:28" ht="12.75" customHeight="1" x14ac:dyDescent="0.35"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</row>
    <row r="531" spans="2:28" ht="12.75" customHeight="1" x14ac:dyDescent="0.35"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</row>
    <row r="532" spans="2:28" ht="12.75" customHeight="1" x14ac:dyDescent="0.35"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</row>
    <row r="533" spans="2:28" ht="12.75" customHeight="1" x14ac:dyDescent="0.35"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</row>
    <row r="534" spans="2:28" ht="12.75" customHeight="1" x14ac:dyDescent="0.35"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</row>
    <row r="535" spans="2:28" ht="12.75" customHeight="1" x14ac:dyDescent="0.35"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</row>
    <row r="536" spans="2:28" ht="12.75" customHeight="1" x14ac:dyDescent="0.35"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</row>
    <row r="537" spans="2:28" ht="12.75" customHeight="1" x14ac:dyDescent="0.35"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</row>
    <row r="538" spans="2:28" ht="12.75" customHeight="1" x14ac:dyDescent="0.35"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  <c r="AA538" s="199"/>
      <c r="AB538" s="199"/>
    </row>
    <row r="539" spans="2:28" ht="12.75" customHeight="1" x14ac:dyDescent="0.35"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</row>
    <row r="540" spans="2:28" ht="12.75" customHeight="1" x14ac:dyDescent="0.35"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99"/>
      <c r="AB540" s="199"/>
    </row>
    <row r="541" spans="2:28" ht="12.75" customHeight="1" x14ac:dyDescent="0.35"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99"/>
      <c r="AB541" s="199"/>
    </row>
    <row r="542" spans="2:28" ht="12.75" customHeight="1" x14ac:dyDescent="0.35"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99"/>
      <c r="AB542" s="199"/>
    </row>
    <row r="543" spans="2:28" ht="12.75" customHeight="1" x14ac:dyDescent="0.35"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</row>
    <row r="544" spans="2:28" ht="12.75" customHeight="1" x14ac:dyDescent="0.35"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</row>
    <row r="545" spans="2:28" ht="12.75" customHeight="1" x14ac:dyDescent="0.35"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</row>
    <row r="546" spans="2:28" ht="12.75" customHeight="1" x14ac:dyDescent="0.35"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</row>
    <row r="547" spans="2:28" ht="12.75" customHeight="1" x14ac:dyDescent="0.35"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</row>
    <row r="548" spans="2:28" ht="12.75" customHeight="1" x14ac:dyDescent="0.35"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</row>
    <row r="549" spans="2:28" ht="12.75" customHeight="1" x14ac:dyDescent="0.35"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</row>
    <row r="550" spans="2:28" ht="12.75" customHeight="1" x14ac:dyDescent="0.35"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</row>
    <row r="551" spans="2:28" ht="12.75" customHeight="1" x14ac:dyDescent="0.35"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</row>
    <row r="552" spans="2:28" ht="12.75" customHeight="1" x14ac:dyDescent="0.35"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</row>
    <row r="553" spans="2:28" ht="12.75" customHeight="1" x14ac:dyDescent="0.35"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</row>
    <row r="554" spans="2:28" ht="12.75" customHeight="1" x14ac:dyDescent="0.35"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</row>
    <row r="555" spans="2:28" ht="12.75" customHeight="1" x14ac:dyDescent="0.35"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99"/>
      <c r="AB555" s="199"/>
    </row>
    <row r="556" spans="2:28" ht="12.75" customHeight="1" x14ac:dyDescent="0.35"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99"/>
      <c r="AB556" s="199"/>
    </row>
    <row r="557" spans="2:28" ht="12.75" customHeight="1" x14ac:dyDescent="0.35"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</row>
    <row r="558" spans="2:28" ht="12.75" customHeight="1" x14ac:dyDescent="0.35"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99"/>
      <c r="AB558" s="199"/>
    </row>
    <row r="559" spans="2:28" ht="12.75" customHeight="1" x14ac:dyDescent="0.35"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</row>
    <row r="560" spans="2:28" ht="12.75" customHeight="1" x14ac:dyDescent="0.35"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</row>
    <row r="561" spans="2:28" ht="12.75" customHeight="1" x14ac:dyDescent="0.35"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</row>
    <row r="562" spans="2:28" ht="12.75" customHeight="1" x14ac:dyDescent="0.35"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</row>
    <row r="563" spans="2:28" ht="12.75" customHeight="1" x14ac:dyDescent="0.35"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</row>
    <row r="564" spans="2:28" ht="12.75" customHeight="1" x14ac:dyDescent="0.35"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</row>
    <row r="565" spans="2:28" ht="12.75" customHeight="1" x14ac:dyDescent="0.35"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</row>
    <row r="566" spans="2:28" ht="12.75" customHeight="1" x14ac:dyDescent="0.35"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</row>
    <row r="567" spans="2:28" ht="12.75" customHeight="1" x14ac:dyDescent="0.35"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</row>
    <row r="568" spans="2:28" ht="12.75" customHeight="1" x14ac:dyDescent="0.35"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</row>
    <row r="569" spans="2:28" ht="12.75" customHeight="1" x14ac:dyDescent="0.35"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</row>
    <row r="570" spans="2:28" ht="12.75" customHeight="1" x14ac:dyDescent="0.35"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</row>
    <row r="571" spans="2:28" ht="12.75" customHeight="1" x14ac:dyDescent="0.35"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</row>
    <row r="572" spans="2:28" ht="12.75" customHeight="1" x14ac:dyDescent="0.35"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</row>
    <row r="573" spans="2:28" ht="12.75" customHeight="1" x14ac:dyDescent="0.35"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</row>
    <row r="574" spans="2:28" ht="12.75" customHeight="1" x14ac:dyDescent="0.35"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99"/>
      <c r="AB574" s="199"/>
    </row>
    <row r="575" spans="2:28" ht="12.75" customHeight="1" x14ac:dyDescent="0.35"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</row>
    <row r="576" spans="2:28" ht="12.75" customHeight="1" x14ac:dyDescent="0.35"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</row>
    <row r="577" spans="2:28" ht="12.75" customHeight="1" x14ac:dyDescent="0.35"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99"/>
      <c r="AB577" s="199"/>
    </row>
    <row r="578" spans="2:28" ht="12.75" customHeight="1" x14ac:dyDescent="0.35"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</row>
    <row r="579" spans="2:28" ht="12.75" customHeight="1" x14ac:dyDescent="0.35"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</row>
    <row r="580" spans="2:28" ht="12.75" customHeight="1" x14ac:dyDescent="0.35"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</row>
    <row r="581" spans="2:28" ht="12.75" customHeight="1" x14ac:dyDescent="0.35"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</row>
    <row r="582" spans="2:28" ht="12.75" customHeight="1" x14ac:dyDescent="0.35"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</row>
    <row r="583" spans="2:28" ht="12.75" customHeight="1" x14ac:dyDescent="0.35"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</row>
    <row r="584" spans="2:28" ht="12.75" customHeight="1" x14ac:dyDescent="0.35"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</row>
    <row r="585" spans="2:28" ht="12.75" customHeight="1" x14ac:dyDescent="0.35"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</row>
    <row r="586" spans="2:28" ht="12.75" customHeight="1" x14ac:dyDescent="0.35"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99"/>
      <c r="AB586" s="199"/>
    </row>
    <row r="587" spans="2:28" ht="12.75" customHeight="1" x14ac:dyDescent="0.35"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</row>
    <row r="588" spans="2:28" ht="12.75" customHeight="1" x14ac:dyDescent="0.35"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</row>
    <row r="589" spans="2:28" ht="12.75" customHeight="1" x14ac:dyDescent="0.35"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99"/>
      <c r="AB589" s="199"/>
    </row>
    <row r="590" spans="2:28" ht="12.75" customHeight="1" x14ac:dyDescent="0.35"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</row>
    <row r="591" spans="2:28" ht="12.75" customHeight="1" x14ac:dyDescent="0.35"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99"/>
      <c r="AB591" s="199"/>
    </row>
    <row r="592" spans="2:28" ht="12.75" customHeight="1" x14ac:dyDescent="0.35"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99"/>
      <c r="AB592" s="199"/>
    </row>
    <row r="593" spans="2:28" ht="12.75" customHeight="1" x14ac:dyDescent="0.35"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99"/>
      <c r="AB593" s="199"/>
    </row>
    <row r="594" spans="2:28" ht="12.75" customHeight="1" x14ac:dyDescent="0.35"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99"/>
      <c r="AB594" s="199"/>
    </row>
    <row r="595" spans="2:28" ht="12.75" customHeight="1" x14ac:dyDescent="0.35"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</row>
    <row r="596" spans="2:28" ht="12.75" customHeight="1" x14ac:dyDescent="0.35"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</row>
    <row r="597" spans="2:28" ht="12.75" customHeight="1" x14ac:dyDescent="0.35">
      <c r="B597" s="199"/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99"/>
      <c r="AB597" s="199"/>
    </row>
    <row r="598" spans="2:28" ht="12.75" customHeight="1" x14ac:dyDescent="0.35">
      <c r="B598" s="199"/>
      <c r="C598" s="199"/>
      <c r="D598" s="199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99"/>
      <c r="AB598" s="199"/>
    </row>
    <row r="599" spans="2:28" ht="12.75" customHeight="1" x14ac:dyDescent="0.35">
      <c r="B599" s="199"/>
      <c r="C599" s="199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99"/>
      <c r="AB599" s="199"/>
    </row>
    <row r="600" spans="2:28" ht="12.75" customHeight="1" x14ac:dyDescent="0.35">
      <c r="B600" s="199"/>
      <c r="C600" s="199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99"/>
      <c r="AB600" s="199"/>
    </row>
    <row r="601" spans="2:28" ht="12.75" customHeight="1" x14ac:dyDescent="0.35">
      <c r="B601" s="199"/>
      <c r="C601" s="199"/>
      <c r="D601" s="199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99"/>
      <c r="AB601" s="199"/>
    </row>
    <row r="602" spans="2:28" ht="12.75" customHeight="1" x14ac:dyDescent="0.35"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99"/>
      <c r="AB602" s="199"/>
    </row>
    <row r="603" spans="2:28" ht="12.75" customHeight="1" x14ac:dyDescent="0.35">
      <c r="B603" s="199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  <c r="AA603" s="199"/>
      <c r="AB603" s="199"/>
    </row>
    <row r="604" spans="2:28" ht="12.75" customHeight="1" x14ac:dyDescent="0.35"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99"/>
      <c r="AB604" s="199"/>
    </row>
    <row r="605" spans="2:28" ht="12.75" customHeight="1" x14ac:dyDescent="0.35">
      <c r="B605" s="199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99"/>
      <c r="AB605" s="199"/>
    </row>
    <row r="606" spans="2:28" ht="12.75" customHeight="1" x14ac:dyDescent="0.35">
      <c r="B606" s="199"/>
      <c r="C606" s="199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99"/>
      <c r="AB606" s="199"/>
    </row>
    <row r="607" spans="2:28" ht="12.75" customHeight="1" x14ac:dyDescent="0.35">
      <c r="B607" s="199"/>
      <c r="C607" s="199"/>
      <c r="D607" s="199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  <c r="AA607" s="199"/>
      <c r="AB607" s="199"/>
    </row>
    <row r="608" spans="2:28" ht="12.75" customHeight="1" x14ac:dyDescent="0.35">
      <c r="B608" s="199"/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</row>
    <row r="609" spans="2:28" ht="12.75" customHeight="1" x14ac:dyDescent="0.35">
      <c r="B609" s="199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99"/>
      <c r="AB609" s="199"/>
    </row>
    <row r="610" spans="2:28" ht="12.75" customHeight="1" x14ac:dyDescent="0.35">
      <c r="B610" s="199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  <c r="AA610" s="199"/>
      <c r="AB610" s="199"/>
    </row>
    <row r="611" spans="2:28" ht="12.75" customHeight="1" x14ac:dyDescent="0.35">
      <c r="B611" s="199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99"/>
      <c r="AB611" s="199"/>
    </row>
    <row r="612" spans="2:28" ht="12.75" customHeight="1" x14ac:dyDescent="0.35">
      <c r="B612" s="199"/>
      <c r="C612" s="199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  <c r="AA612" s="199"/>
      <c r="AB612" s="199"/>
    </row>
    <row r="613" spans="2:28" ht="12.75" customHeight="1" x14ac:dyDescent="0.35">
      <c r="B613" s="199"/>
      <c r="C613" s="199"/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  <c r="AA613" s="199"/>
      <c r="AB613" s="199"/>
    </row>
    <row r="614" spans="2:28" ht="12.75" customHeight="1" x14ac:dyDescent="0.35">
      <c r="B614" s="199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  <c r="AA614" s="199"/>
      <c r="AB614" s="199"/>
    </row>
    <row r="615" spans="2:28" ht="12.75" customHeight="1" x14ac:dyDescent="0.35">
      <c r="B615" s="199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  <c r="AA615" s="199"/>
      <c r="AB615" s="199"/>
    </row>
    <row r="616" spans="2:28" ht="12.75" customHeight="1" x14ac:dyDescent="0.35"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  <c r="AA616" s="199"/>
      <c r="AB616" s="199"/>
    </row>
    <row r="617" spans="2:28" ht="12.75" customHeight="1" x14ac:dyDescent="0.35">
      <c r="B617" s="199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  <c r="AA617" s="199"/>
      <c r="AB617" s="199"/>
    </row>
    <row r="618" spans="2:28" ht="12.75" customHeight="1" x14ac:dyDescent="0.35">
      <c r="B618" s="199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</row>
    <row r="619" spans="2:28" ht="12.75" customHeight="1" x14ac:dyDescent="0.35">
      <c r="B619" s="199"/>
      <c r="C619" s="199"/>
      <c r="D619" s="199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</row>
    <row r="620" spans="2:28" ht="12.75" customHeight="1" x14ac:dyDescent="0.35">
      <c r="B620" s="199"/>
      <c r="C620" s="199"/>
      <c r="D620" s="199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</row>
    <row r="621" spans="2:28" ht="12.75" customHeight="1" x14ac:dyDescent="0.35">
      <c r="B621" s="199"/>
      <c r="C621" s="199"/>
      <c r="D621" s="199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</row>
    <row r="622" spans="2:28" ht="12.75" customHeight="1" x14ac:dyDescent="0.35">
      <c r="B622" s="199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</row>
    <row r="623" spans="2:28" ht="12.75" customHeight="1" x14ac:dyDescent="0.35">
      <c r="B623" s="199"/>
      <c r="C623" s="199"/>
      <c r="D623" s="199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</row>
    <row r="624" spans="2:28" ht="12.75" customHeight="1" x14ac:dyDescent="0.35">
      <c r="B624" s="199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</row>
    <row r="625" spans="2:28" ht="12.75" customHeight="1" x14ac:dyDescent="0.35">
      <c r="B625" s="199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</row>
    <row r="626" spans="2:28" ht="12.75" customHeight="1" x14ac:dyDescent="0.35">
      <c r="B626" s="199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</row>
    <row r="627" spans="2:28" ht="12.75" customHeight="1" x14ac:dyDescent="0.35">
      <c r="B627" s="199"/>
      <c r="C627" s="199"/>
      <c r="D627" s="199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99"/>
      <c r="AB627" s="199"/>
    </row>
    <row r="628" spans="2:28" ht="12.75" customHeight="1" x14ac:dyDescent="0.35">
      <c r="B628" s="199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99"/>
      <c r="AB628" s="199"/>
    </row>
    <row r="629" spans="2:28" ht="12.75" customHeight="1" x14ac:dyDescent="0.35">
      <c r="B629" s="199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99"/>
      <c r="AB629" s="199"/>
    </row>
    <row r="630" spans="2:28" ht="12.75" customHeight="1" x14ac:dyDescent="0.35">
      <c r="B630" s="199"/>
      <c r="C630" s="199"/>
      <c r="D630" s="199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99"/>
      <c r="AB630" s="199"/>
    </row>
    <row r="631" spans="2:28" ht="12.75" customHeight="1" x14ac:dyDescent="0.35">
      <c r="B631" s="199"/>
      <c r="C631" s="199"/>
      <c r="D631" s="199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</row>
    <row r="632" spans="2:28" ht="12.75" customHeight="1" x14ac:dyDescent="0.35">
      <c r="B632" s="199"/>
      <c r="C632" s="199"/>
      <c r="D632" s="199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</row>
    <row r="633" spans="2:28" ht="12.75" customHeight="1" x14ac:dyDescent="0.35">
      <c r="B633" s="199"/>
      <c r="C633" s="199"/>
      <c r="D633" s="199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</row>
    <row r="634" spans="2:28" ht="12.75" customHeight="1" x14ac:dyDescent="0.35">
      <c r="B634" s="199"/>
      <c r="C634" s="199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</row>
    <row r="635" spans="2:28" ht="12.75" customHeight="1" x14ac:dyDescent="0.35">
      <c r="B635" s="199"/>
      <c r="C635" s="199"/>
      <c r="D635" s="199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</row>
    <row r="636" spans="2:28" ht="12.75" customHeight="1" x14ac:dyDescent="0.35">
      <c r="B636" s="199"/>
      <c r="C636" s="199"/>
      <c r="D636" s="199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</row>
    <row r="637" spans="2:28" ht="12.75" customHeight="1" x14ac:dyDescent="0.35">
      <c r="B637" s="199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</row>
    <row r="638" spans="2:28" ht="12.75" customHeight="1" x14ac:dyDescent="0.35">
      <c r="B638" s="199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</row>
    <row r="639" spans="2:28" ht="12.75" customHeight="1" x14ac:dyDescent="0.35"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</row>
    <row r="640" spans="2:28" ht="12.75" customHeight="1" x14ac:dyDescent="0.35"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</row>
    <row r="641" spans="2:28" ht="12.75" customHeight="1" x14ac:dyDescent="0.35"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</row>
    <row r="642" spans="2:28" ht="12.75" customHeight="1" x14ac:dyDescent="0.35">
      <c r="B642" s="199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</row>
    <row r="643" spans="2:28" ht="12.75" customHeight="1" x14ac:dyDescent="0.35">
      <c r="B643" s="199"/>
      <c r="C643" s="199"/>
      <c r="D643" s="199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</row>
    <row r="644" spans="2:28" ht="12.75" customHeight="1" x14ac:dyDescent="0.35">
      <c r="B644" s="199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</row>
    <row r="645" spans="2:28" ht="12.75" customHeight="1" x14ac:dyDescent="0.35">
      <c r="B645" s="199"/>
      <c r="C645" s="199"/>
      <c r="D645" s="199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99"/>
      <c r="AB645" s="199"/>
    </row>
    <row r="646" spans="2:28" ht="12.75" customHeight="1" x14ac:dyDescent="0.35">
      <c r="B646" s="199"/>
      <c r="C646" s="199"/>
      <c r="D646" s="199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99"/>
      <c r="AB646" s="199"/>
    </row>
    <row r="647" spans="2:28" ht="12.75" customHeight="1" x14ac:dyDescent="0.35">
      <c r="B647" s="199"/>
      <c r="C647" s="199"/>
      <c r="D647" s="199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99"/>
      <c r="AB647" s="199"/>
    </row>
    <row r="648" spans="2:28" ht="12.75" customHeight="1" x14ac:dyDescent="0.35">
      <c r="B648" s="199"/>
      <c r="C648" s="199"/>
      <c r="D648" s="199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</row>
    <row r="649" spans="2:28" ht="12.75" customHeight="1" x14ac:dyDescent="0.35">
      <c r="B649" s="199"/>
      <c r="C649" s="199"/>
      <c r="D649" s="199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</row>
    <row r="650" spans="2:28" ht="12.75" customHeight="1" x14ac:dyDescent="0.35">
      <c r="B650" s="199"/>
      <c r="C650" s="199"/>
      <c r="D650" s="199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99"/>
      <c r="AB650" s="199"/>
    </row>
    <row r="651" spans="2:28" ht="12.75" customHeight="1" x14ac:dyDescent="0.35">
      <c r="B651" s="199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</row>
    <row r="652" spans="2:28" ht="12.75" customHeight="1" x14ac:dyDescent="0.35"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</row>
    <row r="653" spans="2:28" ht="12.75" customHeight="1" x14ac:dyDescent="0.35"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</row>
    <row r="654" spans="2:28" ht="12.75" customHeight="1" x14ac:dyDescent="0.35">
      <c r="B654" s="199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</row>
    <row r="655" spans="2:28" ht="12.75" customHeight="1" x14ac:dyDescent="0.35">
      <c r="B655" s="199"/>
      <c r="C655" s="199"/>
      <c r="D655" s="199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</row>
    <row r="656" spans="2:28" ht="12.75" customHeight="1" x14ac:dyDescent="0.35">
      <c r="B656" s="199"/>
      <c r="C656" s="199"/>
      <c r="D656" s="199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</row>
    <row r="657" spans="2:28" ht="12.75" customHeight="1" x14ac:dyDescent="0.35">
      <c r="B657" s="199"/>
      <c r="C657" s="199"/>
      <c r="D657" s="199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</row>
    <row r="658" spans="2:28" ht="12.75" customHeight="1" x14ac:dyDescent="0.35">
      <c r="B658" s="199"/>
      <c r="C658" s="199"/>
      <c r="D658" s="199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</row>
    <row r="659" spans="2:28" ht="12.75" customHeight="1" x14ac:dyDescent="0.35">
      <c r="B659" s="199"/>
      <c r="C659" s="199"/>
      <c r="D659" s="199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</row>
    <row r="660" spans="2:28" ht="12.75" customHeight="1" x14ac:dyDescent="0.35">
      <c r="B660" s="199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</row>
    <row r="661" spans="2:28" ht="12.75" customHeight="1" x14ac:dyDescent="0.35">
      <c r="B661" s="199"/>
      <c r="C661" s="199"/>
      <c r="D661" s="199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</row>
    <row r="662" spans="2:28" ht="12.75" customHeight="1" x14ac:dyDescent="0.35">
      <c r="B662" s="199"/>
      <c r="C662" s="199"/>
      <c r="D662" s="199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</row>
    <row r="663" spans="2:28" ht="12.75" customHeight="1" x14ac:dyDescent="0.35">
      <c r="B663" s="199"/>
      <c r="C663" s="199"/>
      <c r="D663" s="199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99"/>
      <c r="AB663" s="199"/>
    </row>
    <row r="664" spans="2:28" ht="12.75" customHeight="1" x14ac:dyDescent="0.35"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99"/>
      <c r="AB664" s="199"/>
    </row>
    <row r="665" spans="2:28" ht="12.75" customHeight="1" x14ac:dyDescent="0.35"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</row>
    <row r="666" spans="2:28" ht="12.75" customHeight="1" x14ac:dyDescent="0.35"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</row>
    <row r="667" spans="2:28" ht="12.75" customHeight="1" x14ac:dyDescent="0.35">
      <c r="B667" s="199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99"/>
      <c r="AB667" s="199"/>
    </row>
    <row r="668" spans="2:28" ht="12.75" customHeight="1" x14ac:dyDescent="0.35">
      <c r="B668" s="199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99"/>
      <c r="AB668" s="199"/>
    </row>
    <row r="669" spans="2:28" ht="12.75" customHeight="1" x14ac:dyDescent="0.35">
      <c r="B669" s="199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99"/>
      <c r="AB669" s="199"/>
    </row>
    <row r="670" spans="2:28" ht="12.75" customHeight="1" x14ac:dyDescent="0.35">
      <c r="B670" s="199"/>
      <c r="C670" s="199"/>
      <c r="D670" s="199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  <c r="AA670" s="199"/>
      <c r="AB670" s="199"/>
    </row>
    <row r="671" spans="2:28" ht="12.75" customHeight="1" x14ac:dyDescent="0.35">
      <c r="B671" s="199"/>
      <c r="C671" s="199"/>
      <c r="D671" s="199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  <c r="AA671" s="199"/>
      <c r="AB671" s="199"/>
    </row>
    <row r="672" spans="2:28" ht="12.75" customHeight="1" x14ac:dyDescent="0.35">
      <c r="B672" s="199"/>
      <c r="C672" s="199"/>
      <c r="D672" s="199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  <c r="AA672" s="199"/>
      <c r="AB672" s="199"/>
    </row>
    <row r="673" spans="2:28" ht="12.75" customHeight="1" x14ac:dyDescent="0.35">
      <c r="B673" s="199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  <c r="AA673" s="199"/>
      <c r="AB673" s="199"/>
    </row>
    <row r="674" spans="2:28" ht="12.75" customHeight="1" x14ac:dyDescent="0.35">
      <c r="B674" s="199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  <c r="AA674" s="199"/>
      <c r="AB674" s="199"/>
    </row>
    <row r="675" spans="2:28" ht="12.75" customHeight="1" x14ac:dyDescent="0.35">
      <c r="B675" s="199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99"/>
      <c r="AB675" s="199"/>
    </row>
    <row r="676" spans="2:28" ht="12.75" customHeight="1" x14ac:dyDescent="0.35">
      <c r="B676" s="199"/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99"/>
      <c r="AB676" s="199"/>
    </row>
    <row r="677" spans="2:28" ht="12.75" customHeight="1" x14ac:dyDescent="0.35">
      <c r="B677" s="199"/>
      <c r="C677" s="199"/>
      <c r="D677" s="199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99"/>
      <c r="AB677" s="199"/>
    </row>
    <row r="678" spans="2:28" ht="12.75" customHeight="1" x14ac:dyDescent="0.35">
      <c r="B678" s="199"/>
      <c r="C678" s="199"/>
      <c r="D678" s="199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99"/>
      <c r="AB678" s="199"/>
    </row>
    <row r="679" spans="2:28" ht="12.75" customHeight="1" x14ac:dyDescent="0.35">
      <c r="B679" s="199"/>
      <c r="C679" s="199"/>
      <c r="D679" s="199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99"/>
      <c r="AB679" s="199"/>
    </row>
    <row r="680" spans="2:28" ht="12.75" customHeight="1" x14ac:dyDescent="0.35">
      <c r="B680" s="199"/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99"/>
      <c r="AB680" s="199"/>
    </row>
    <row r="681" spans="2:28" ht="12.75" customHeight="1" x14ac:dyDescent="0.35">
      <c r="B681" s="199"/>
      <c r="C681" s="199"/>
      <c r="D681" s="199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99"/>
      <c r="AB681" s="199"/>
    </row>
    <row r="682" spans="2:28" ht="12.75" customHeight="1" x14ac:dyDescent="0.35">
      <c r="B682" s="199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99"/>
      <c r="AB682" s="199"/>
    </row>
    <row r="683" spans="2:28" ht="12.75" customHeight="1" x14ac:dyDescent="0.35">
      <c r="B683" s="199"/>
      <c r="C683" s="199"/>
      <c r="D683" s="199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  <c r="AA683" s="199"/>
      <c r="AB683" s="199"/>
    </row>
    <row r="684" spans="2:28" ht="12.75" customHeight="1" x14ac:dyDescent="0.35">
      <c r="B684" s="199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  <c r="AA684" s="199"/>
      <c r="AB684" s="199"/>
    </row>
    <row r="685" spans="2:28" ht="12.75" customHeight="1" x14ac:dyDescent="0.35">
      <c r="B685" s="199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  <c r="AA685" s="199"/>
      <c r="AB685" s="199"/>
    </row>
    <row r="686" spans="2:28" ht="12.75" customHeight="1" x14ac:dyDescent="0.35">
      <c r="B686" s="199"/>
      <c r="C686" s="199"/>
      <c r="D686" s="199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</row>
    <row r="687" spans="2:28" ht="12.75" customHeight="1" x14ac:dyDescent="0.35">
      <c r="B687" s="199"/>
      <c r="C687" s="199"/>
      <c r="D687" s="199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</row>
    <row r="688" spans="2:28" ht="12.75" customHeight="1" x14ac:dyDescent="0.35"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</row>
    <row r="689" spans="2:28" ht="12.75" customHeight="1" x14ac:dyDescent="0.35">
      <c r="B689" s="199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</row>
    <row r="690" spans="2:28" ht="12.75" customHeight="1" x14ac:dyDescent="0.35">
      <c r="B690" s="199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</row>
    <row r="691" spans="2:28" ht="12.75" customHeight="1" x14ac:dyDescent="0.35">
      <c r="B691" s="199"/>
      <c r="C691" s="199"/>
      <c r="D691" s="199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</row>
    <row r="692" spans="2:28" ht="12.75" customHeight="1" x14ac:dyDescent="0.35">
      <c r="B692" s="199"/>
      <c r="C692" s="199"/>
      <c r="D692" s="199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</row>
    <row r="693" spans="2:28" ht="12.75" customHeight="1" x14ac:dyDescent="0.35">
      <c r="B693" s="199"/>
      <c r="C693" s="199"/>
      <c r="D693" s="199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</row>
    <row r="694" spans="2:28" ht="12.75" customHeight="1" x14ac:dyDescent="0.35">
      <c r="B694" s="199"/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</row>
    <row r="695" spans="2:28" ht="12.75" customHeight="1" x14ac:dyDescent="0.35">
      <c r="B695" s="199"/>
      <c r="C695" s="199"/>
      <c r="D695" s="199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</row>
    <row r="696" spans="2:28" ht="12.75" customHeight="1" x14ac:dyDescent="0.35">
      <c r="B696" s="199"/>
      <c r="C696" s="199"/>
      <c r="D696" s="199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</row>
    <row r="697" spans="2:28" ht="12.75" customHeight="1" x14ac:dyDescent="0.35">
      <c r="B697" s="199"/>
      <c r="C697" s="199"/>
      <c r="D697" s="199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</row>
    <row r="698" spans="2:28" ht="12.75" customHeight="1" x14ac:dyDescent="0.35">
      <c r="B698" s="199"/>
      <c r="C698" s="199"/>
      <c r="D698" s="199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</row>
    <row r="699" spans="2:28" ht="12.75" customHeight="1" x14ac:dyDescent="0.35">
      <c r="B699" s="199"/>
      <c r="C699" s="199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</row>
    <row r="700" spans="2:28" ht="12.75" customHeight="1" x14ac:dyDescent="0.35">
      <c r="B700" s="199"/>
      <c r="C700" s="199"/>
      <c r="D700" s="19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</row>
    <row r="701" spans="2:28" ht="12.75" customHeight="1" x14ac:dyDescent="0.35">
      <c r="B701" s="199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</row>
    <row r="702" spans="2:28" ht="12.75" customHeight="1" x14ac:dyDescent="0.35">
      <c r="B702" s="199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</row>
    <row r="703" spans="2:28" ht="12.75" customHeight="1" x14ac:dyDescent="0.35">
      <c r="B703" s="199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</row>
    <row r="704" spans="2:28" ht="12.75" customHeight="1" x14ac:dyDescent="0.35">
      <c r="B704" s="199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</row>
    <row r="705" spans="2:28" ht="12.75" customHeight="1" x14ac:dyDescent="0.35">
      <c r="B705" s="199"/>
      <c r="C705" s="199"/>
      <c r="D705" s="199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</row>
    <row r="706" spans="2:28" ht="12.75" customHeight="1" x14ac:dyDescent="0.35">
      <c r="B706" s="199"/>
      <c r="C706" s="199"/>
      <c r="D706" s="199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</row>
    <row r="707" spans="2:28" ht="12.75" customHeight="1" x14ac:dyDescent="0.35">
      <c r="B707" s="199"/>
      <c r="C707" s="199"/>
      <c r="D707" s="199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</row>
    <row r="708" spans="2:28" ht="12.75" customHeight="1" x14ac:dyDescent="0.35">
      <c r="B708" s="199"/>
      <c r="C708" s="199"/>
      <c r="D708" s="199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</row>
    <row r="709" spans="2:28" ht="12.75" customHeight="1" x14ac:dyDescent="0.35">
      <c r="B709" s="199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</row>
    <row r="710" spans="2:28" ht="12.75" customHeight="1" x14ac:dyDescent="0.35">
      <c r="B710" s="199"/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</row>
    <row r="711" spans="2:28" ht="12.75" customHeight="1" x14ac:dyDescent="0.35">
      <c r="B711" s="199"/>
      <c r="C711" s="199"/>
      <c r="D711" s="199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</row>
    <row r="712" spans="2:28" ht="12.75" customHeight="1" x14ac:dyDescent="0.35">
      <c r="B712" s="199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</row>
    <row r="713" spans="2:28" ht="12.75" customHeight="1" x14ac:dyDescent="0.35">
      <c r="B713" s="199"/>
      <c r="C713" s="199"/>
      <c r="D713" s="199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</row>
    <row r="714" spans="2:28" ht="12.75" customHeight="1" x14ac:dyDescent="0.35">
      <c r="B714" s="199"/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</row>
    <row r="715" spans="2:28" ht="12.75" customHeight="1" x14ac:dyDescent="0.35">
      <c r="B715" s="199"/>
      <c r="C715" s="199"/>
      <c r="D715" s="199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</row>
    <row r="716" spans="2:28" ht="12.75" customHeight="1" x14ac:dyDescent="0.35">
      <c r="B716" s="199"/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</row>
    <row r="717" spans="2:28" ht="12.75" customHeight="1" x14ac:dyDescent="0.35">
      <c r="B717" s="199"/>
      <c r="C717" s="199"/>
      <c r="D717" s="199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  <c r="AA717" s="199"/>
      <c r="AB717" s="199"/>
    </row>
    <row r="718" spans="2:28" ht="12.75" customHeight="1" x14ac:dyDescent="0.35">
      <c r="B718" s="199"/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  <c r="AA718" s="199"/>
      <c r="AB718" s="199"/>
    </row>
    <row r="719" spans="2:28" ht="12.75" customHeight="1" x14ac:dyDescent="0.35">
      <c r="B719" s="199"/>
      <c r="C719" s="199"/>
      <c r="D719" s="199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99"/>
      <c r="AB719" s="199"/>
    </row>
    <row r="720" spans="2:28" ht="12.75" customHeight="1" x14ac:dyDescent="0.35">
      <c r="B720" s="199"/>
      <c r="C720" s="199"/>
      <c r="D720" s="199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99"/>
      <c r="AB720" s="199"/>
    </row>
    <row r="721" spans="2:28" ht="12.75" customHeight="1" x14ac:dyDescent="0.35">
      <c r="B721" s="199"/>
      <c r="C721" s="199"/>
      <c r="D721" s="199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99"/>
      <c r="AB721" s="199"/>
    </row>
    <row r="722" spans="2:28" ht="12.75" customHeight="1" x14ac:dyDescent="0.35">
      <c r="B722" s="199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99"/>
      <c r="AB722" s="199"/>
    </row>
    <row r="723" spans="2:28" ht="12.75" customHeight="1" x14ac:dyDescent="0.35">
      <c r="B723" s="199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99"/>
      <c r="AB723" s="199"/>
    </row>
    <row r="724" spans="2:28" ht="12.75" customHeight="1" x14ac:dyDescent="0.35">
      <c r="B724" s="199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  <c r="AA724" s="199"/>
      <c r="AB724" s="199"/>
    </row>
    <row r="725" spans="2:28" ht="12.75" customHeight="1" x14ac:dyDescent="0.35">
      <c r="B725" s="199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  <c r="AA725" s="199"/>
      <c r="AB725" s="199"/>
    </row>
    <row r="726" spans="2:28" ht="12.75" customHeight="1" x14ac:dyDescent="0.35">
      <c r="B726" s="199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</row>
    <row r="727" spans="2:28" ht="12.75" customHeight="1" x14ac:dyDescent="0.35"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</row>
    <row r="728" spans="2:28" ht="12.75" customHeight="1" x14ac:dyDescent="0.35">
      <c r="B728" s="199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</row>
    <row r="729" spans="2:28" ht="12.75" customHeight="1" x14ac:dyDescent="0.35">
      <c r="B729" s="199"/>
      <c r="C729" s="199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</row>
    <row r="730" spans="2:28" ht="12.75" customHeight="1" x14ac:dyDescent="0.35">
      <c r="B730" s="199"/>
      <c r="C730" s="199"/>
      <c r="D730" s="199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</row>
    <row r="731" spans="2:28" ht="12.75" customHeight="1" x14ac:dyDescent="0.35">
      <c r="B731" s="199"/>
      <c r="C731" s="199"/>
      <c r="D731" s="199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</row>
    <row r="732" spans="2:28" ht="12.75" customHeight="1" x14ac:dyDescent="0.35">
      <c r="B732" s="199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</row>
    <row r="733" spans="2:28" ht="12.75" customHeight="1" x14ac:dyDescent="0.35">
      <c r="B733" s="199"/>
      <c r="C733" s="199"/>
      <c r="D733" s="199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</row>
    <row r="734" spans="2:28" ht="12.75" customHeight="1" x14ac:dyDescent="0.35">
      <c r="B734" s="199"/>
      <c r="C734" s="199"/>
      <c r="D734" s="199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</row>
    <row r="735" spans="2:28" ht="12.75" customHeight="1" x14ac:dyDescent="0.35">
      <c r="B735" s="199"/>
      <c r="C735" s="199"/>
      <c r="D735" s="199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  <c r="AA735" s="199"/>
      <c r="AB735" s="199"/>
    </row>
    <row r="736" spans="2:28" ht="12.75" customHeight="1" x14ac:dyDescent="0.35">
      <c r="B736" s="199"/>
      <c r="C736" s="199"/>
      <c r="D736" s="199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99"/>
      <c r="AB736" s="199"/>
    </row>
    <row r="737" spans="2:28" ht="12.75" customHeight="1" x14ac:dyDescent="0.35">
      <c r="B737" s="199"/>
      <c r="C737" s="199"/>
      <c r="D737" s="199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  <c r="AA737" s="199"/>
      <c r="AB737" s="199"/>
    </row>
    <row r="738" spans="2:28" ht="12.75" customHeight="1" x14ac:dyDescent="0.35">
      <c r="B738" s="199"/>
      <c r="C738" s="199"/>
      <c r="D738" s="199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  <c r="AA738" s="199"/>
      <c r="AB738" s="199"/>
    </row>
    <row r="739" spans="2:28" ht="12.75" customHeight="1" x14ac:dyDescent="0.35">
      <c r="B739" s="199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99"/>
      <c r="AB739" s="199"/>
    </row>
    <row r="740" spans="2:28" ht="12.75" customHeight="1" x14ac:dyDescent="0.35">
      <c r="B740" s="199"/>
      <c r="C740" s="199"/>
      <c r="D740" s="199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99"/>
      <c r="AB740" s="199"/>
    </row>
    <row r="741" spans="2:28" ht="12.75" customHeight="1" x14ac:dyDescent="0.35">
      <c r="B741" s="199"/>
      <c r="C741" s="199"/>
      <c r="D741" s="199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99"/>
      <c r="AB741" s="199"/>
    </row>
    <row r="742" spans="2:28" ht="12.75" customHeight="1" x14ac:dyDescent="0.35">
      <c r="B742" s="199"/>
      <c r="C742" s="199"/>
      <c r="D742" s="199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99"/>
      <c r="AB742" s="199"/>
    </row>
    <row r="743" spans="2:28" ht="12.75" customHeight="1" x14ac:dyDescent="0.35">
      <c r="B743" s="199"/>
      <c r="C743" s="199"/>
      <c r="D743" s="199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99"/>
      <c r="AB743" s="199"/>
    </row>
    <row r="744" spans="2:28" ht="12.75" customHeight="1" x14ac:dyDescent="0.35">
      <c r="B744" s="199"/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  <c r="AA744" s="199"/>
      <c r="AB744" s="199"/>
    </row>
    <row r="745" spans="2:28" ht="12.75" customHeight="1" x14ac:dyDescent="0.35">
      <c r="B745" s="199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  <c r="AA745" s="199"/>
      <c r="AB745" s="199"/>
    </row>
    <row r="746" spans="2:28" ht="12.75" customHeight="1" x14ac:dyDescent="0.35">
      <c r="B746" s="199"/>
      <c r="C746" s="199"/>
      <c r="D746" s="199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99"/>
      <c r="AB746" s="199"/>
    </row>
    <row r="747" spans="2:28" ht="12.75" customHeight="1" x14ac:dyDescent="0.35">
      <c r="B747" s="199"/>
      <c r="C747" s="199"/>
      <c r="D747" s="199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99"/>
      <c r="AB747" s="199"/>
    </row>
    <row r="748" spans="2:28" ht="12.75" customHeight="1" x14ac:dyDescent="0.35">
      <c r="B748" s="199"/>
      <c r="C748" s="199"/>
      <c r="D748" s="199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</row>
    <row r="749" spans="2:28" ht="12.75" customHeight="1" x14ac:dyDescent="0.35">
      <c r="B749" s="199"/>
      <c r="C749" s="199"/>
      <c r="D749" s="199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  <c r="AA749" s="199"/>
      <c r="AB749" s="199"/>
    </row>
    <row r="750" spans="2:28" ht="12.75" customHeight="1" x14ac:dyDescent="0.35">
      <c r="B750" s="199"/>
      <c r="C750" s="199"/>
      <c r="D750" s="199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99"/>
      <c r="AB750" s="199"/>
    </row>
    <row r="751" spans="2:28" ht="12.75" customHeight="1" x14ac:dyDescent="0.35">
      <c r="B751" s="199"/>
      <c r="C751" s="199"/>
      <c r="D751" s="199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  <c r="AA751" s="199"/>
      <c r="AB751" s="199"/>
    </row>
    <row r="752" spans="2:28" ht="12.75" customHeight="1" x14ac:dyDescent="0.35">
      <c r="B752" s="199"/>
      <c r="C752" s="199"/>
      <c r="D752" s="199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  <c r="AA752" s="199"/>
      <c r="AB752" s="199"/>
    </row>
    <row r="753" spans="2:28" ht="12.75" customHeight="1" x14ac:dyDescent="0.35">
      <c r="B753" s="199"/>
      <c r="C753" s="199"/>
      <c r="D753" s="199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  <c r="AA753" s="199"/>
      <c r="AB753" s="199"/>
    </row>
    <row r="754" spans="2:28" ht="12.75" customHeight="1" x14ac:dyDescent="0.35">
      <c r="B754" s="199"/>
      <c r="C754" s="199"/>
      <c r="D754" s="199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99"/>
      <c r="AB754" s="199"/>
    </row>
    <row r="755" spans="2:28" ht="12.75" customHeight="1" x14ac:dyDescent="0.35">
      <c r="B755" s="199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99"/>
      <c r="AB755" s="199"/>
    </row>
    <row r="756" spans="2:28" ht="12.75" customHeight="1" x14ac:dyDescent="0.35">
      <c r="B756" s="199"/>
      <c r="C756" s="199"/>
      <c r="D756" s="199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99"/>
      <c r="AB756" s="199"/>
    </row>
    <row r="757" spans="2:28" ht="12.75" customHeight="1" x14ac:dyDescent="0.35">
      <c r="B757" s="199"/>
      <c r="C757" s="199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99"/>
      <c r="AB757" s="199"/>
    </row>
    <row r="758" spans="2:28" ht="12.75" customHeight="1" x14ac:dyDescent="0.35">
      <c r="B758" s="199"/>
      <c r="C758" s="199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  <c r="AA758" s="199"/>
      <c r="AB758" s="199"/>
    </row>
    <row r="759" spans="2:28" ht="12.75" customHeight="1" x14ac:dyDescent="0.35">
      <c r="B759" s="199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  <c r="AA759" s="199"/>
      <c r="AB759" s="199"/>
    </row>
    <row r="760" spans="2:28" ht="12.75" customHeight="1" x14ac:dyDescent="0.35"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99"/>
      <c r="AB760" s="199"/>
    </row>
    <row r="761" spans="2:28" ht="12.75" customHeight="1" x14ac:dyDescent="0.35"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</row>
    <row r="762" spans="2:28" ht="12.75" customHeight="1" x14ac:dyDescent="0.35"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</row>
    <row r="763" spans="2:28" ht="12.75" customHeight="1" x14ac:dyDescent="0.35"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</row>
    <row r="764" spans="2:28" ht="12.75" customHeight="1" x14ac:dyDescent="0.35">
      <c r="B764" s="199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99"/>
      <c r="AB764" s="199"/>
    </row>
    <row r="765" spans="2:28" ht="12.75" customHeight="1" x14ac:dyDescent="0.35">
      <c r="B765" s="199"/>
      <c r="C765" s="199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  <c r="AA765" s="199"/>
      <c r="AB765" s="199"/>
    </row>
    <row r="766" spans="2:28" ht="12.75" customHeight="1" x14ac:dyDescent="0.35">
      <c r="B766" s="199"/>
      <c r="C766" s="199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99"/>
      <c r="AB766" s="199"/>
    </row>
    <row r="767" spans="2:28" ht="12.75" customHeight="1" x14ac:dyDescent="0.35"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99"/>
      <c r="AB767" s="199"/>
    </row>
    <row r="768" spans="2:28" ht="12.75" customHeight="1" x14ac:dyDescent="0.35">
      <c r="B768" s="199"/>
      <c r="C768" s="199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  <c r="AA768" s="199"/>
      <c r="AB768" s="199"/>
    </row>
    <row r="769" spans="2:28" ht="12.75" customHeight="1" x14ac:dyDescent="0.35">
      <c r="B769" s="199"/>
      <c r="C769" s="199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  <c r="AA769" s="199"/>
      <c r="AB769" s="199"/>
    </row>
    <row r="770" spans="2:28" ht="12.75" customHeight="1" x14ac:dyDescent="0.35">
      <c r="B770" s="199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  <c r="AA770" s="199"/>
      <c r="AB770" s="199"/>
    </row>
    <row r="771" spans="2:28" ht="12.75" customHeight="1" x14ac:dyDescent="0.35">
      <c r="B771" s="199"/>
      <c r="C771" s="199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  <c r="AA771" s="199"/>
      <c r="AB771" s="199"/>
    </row>
    <row r="772" spans="2:28" ht="12.75" customHeight="1" x14ac:dyDescent="0.35">
      <c r="B772" s="199"/>
      <c r="C772" s="199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  <c r="AA772" s="199"/>
      <c r="AB772" s="199"/>
    </row>
    <row r="773" spans="2:28" ht="12.75" customHeight="1" x14ac:dyDescent="0.35">
      <c r="B773" s="199"/>
      <c r="C773" s="199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  <c r="AA773" s="199"/>
      <c r="AB773" s="199"/>
    </row>
    <row r="774" spans="2:28" ht="12.75" customHeight="1" x14ac:dyDescent="0.35">
      <c r="B774" s="199"/>
      <c r="C774" s="199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  <c r="AA774" s="199"/>
      <c r="AB774" s="199"/>
    </row>
    <row r="775" spans="2:28" ht="12.75" customHeight="1" x14ac:dyDescent="0.35">
      <c r="B775" s="199"/>
      <c r="C775" s="199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  <c r="AA775" s="199"/>
      <c r="AB775" s="199"/>
    </row>
    <row r="776" spans="2:28" ht="12.75" customHeight="1" x14ac:dyDescent="0.35">
      <c r="B776" s="199"/>
      <c r="C776" s="199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  <c r="AA776" s="199"/>
      <c r="AB776" s="199"/>
    </row>
    <row r="777" spans="2:28" ht="12.75" customHeight="1" x14ac:dyDescent="0.35">
      <c r="B777" s="199"/>
      <c r="C777" s="199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  <c r="AA777" s="199"/>
      <c r="AB777" s="199"/>
    </row>
    <row r="778" spans="2:28" ht="12.75" customHeight="1" x14ac:dyDescent="0.35">
      <c r="B778" s="199"/>
      <c r="C778" s="199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  <c r="AA778" s="199"/>
      <c r="AB778" s="199"/>
    </row>
    <row r="779" spans="2:28" ht="12.75" customHeight="1" x14ac:dyDescent="0.35">
      <c r="B779" s="199"/>
      <c r="C779" s="199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  <c r="AA779" s="199"/>
      <c r="AB779" s="199"/>
    </row>
    <row r="780" spans="2:28" ht="12.75" customHeight="1" x14ac:dyDescent="0.35">
      <c r="B780" s="199"/>
      <c r="C780" s="199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</row>
    <row r="781" spans="2:28" ht="12.75" customHeight="1" x14ac:dyDescent="0.35">
      <c r="B781" s="199"/>
      <c r="C781" s="199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</row>
    <row r="782" spans="2:28" ht="12.75" customHeight="1" x14ac:dyDescent="0.35">
      <c r="B782" s="199"/>
      <c r="C782" s="199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</row>
    <row r="783" spans="2:28" ht="12.75" customHeight="1" x14ac:dyDescent="0.35">
      <c r="B783" s="199"/>
      <c r="C783" s="199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</row>
    <row r="784" spans="2:28" ht="12.75" customHeight="1" x14ac:dyDescent="0.35">
      <c r="B784" s="199"/>
      <c r="C784" s="199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</row>
    <row r="785" spans="2:28" ht="12.75" customHeight="1" x14ac:dyDescent="0.35">
      <c r="B785" s="199"/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</row>
    <row r="786" spans="2:28" ht="12.75" customHeight="1" x14ac:dyDescent="0.35">
      <c r="B786" s="199"/>
      <c r="C786" s="199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</row>
    <row r="787" spans="2:28" ht="12.75" customHeight="1" x14ac:dyDescent="0.35">
      <c r="B787" s="199"/>
      <c r="C787" s="199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</row>
    <row r="788" spans="2:28" ht="12.75" customHeight="1" x14ac:dyDescent="0.35">
      <c r="B788" s="199"/>
      <c r="C788" s="199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</row>
    <row r="789" spans="2:28" ht="12.75" customHeight="1" x14ac:dyDescent="0.35">
      <c r="B789" s="199"/>
      <c r="C789" s="199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</row>
    <row r="790" spans="2:28" ht="12.75" customHeight="1" x14ac:dyDescent="0.35">
      <c r="B790" s="199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  <c r="AA790" s="199"/>
      <c r="AB790" s="199"/>
    </row>
    <row r="791" spans="2:28" ht="12.75" customHeight="1" x14ac:dyDescent="0.35">
      <c r="B791" s="199"/>
      <c r="C791" s="199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  <c r="AA791" s="199"/>
      <c r="AB791" s="199"/>
    </row>
    <row r="792" spans="2:28" ht="12.75" customHeight="1" x14ac:dyDescent="0.35">
      <c r="B792" s="199"/>
      <c r="C792" s="199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  <c r="AA792" s="199"/>
      <c r="AB792" s="199"/>
    </row>
    <row r="793" spans="2:28" ht="12.75" customHeight="1" x14ac:dyDescent="0.35">
      <c r="B793" s="199"/>
      <c r="C793" s="199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  <c r="AA793" s="199"/>
      <c r="AB793" s="199"/>
    </row>
    <row r="794" spans="2:28" ht="12.75" customHeight="1" x14ac:dyDescent="0.35">
      <c r="B794" s="199"/>
      <c r="C794" s="199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  <c r="AA794" s="199"/>
      <c r="AB794" s="199"/>
    </row>
    <row r="795" spans="2:28" ht="12.75" customHeight="1" x14ac:dyDescent="0.35">
      <c r="B795" s="199"/>
      <c r="C795" s="199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  <c r="AA795" s="199"/>
      <c r="AB795" s="199"/>
    </row>
    <row r="796" spans="2:28" ht="12.75" customHeight="1" x14ac:dyDescent="0.35">
      <c r="B796" s="199"/>
      <c r="C796" s="199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99"/>
      <c r="AB796" s="199"/>
    </row>
    <row r="797" spans="2:28" ht="12.75" customHeight="1" x14ac:dyDescent="0.35">
      <c r="B797" s="199"/>
      <c r="C797" s="199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99"/>
      <c r="AB797" s="199"/>
    </row>
    <row r="798" spans="2:28" ht="12.75" customHeight="1" x14ac:dyDescent="0.35">
      <c r="B798" s="199"/>
      <c r="C798" s="199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</row>
    <row r="799" spans="2:28" ht="12.75" customHeight="1" x14ac:dyDescent="0.35">
      <c r="B799" s="199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</row>
    <row r="800" spans="2:28" ht="12.75" customHeight="1" x14ac:dyDescent="0.35">
      <c r="B800" s="199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</row>
    <row r="801" spans="2:28" ht="12.75" customHeight="1" x14ac:dyDescent="0.35">
      <c r="B801" s="199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</row>
    <row r="802" spans="2:28" ht="12.75" customHeight="1" x14ac:dyDescent="0.35">
      <c r="B802" s="199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</row>
    <row r="803" spans="2:28" ht="12.75" customHeight="1" x14ac:dyDescent="0.35">
      <c r="B803" s="199"/>
      <c r="C803" s="199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</row>
    <row r="804" spans="2:28" ht="12.75" customHeight="1" x14ac:dyDescent="0.35">
      <c r="B804" s="199"/>
      <c r="C804" s="199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</row>
    <row r="805" spans="2:28" ht="12.75" customHeight="1" x14ac:dyDescent="0.35">
      <c r="B805" s="199"/>
      <c r="C805" s="199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</row>
    <row r="806" spans="2:28" ht="12.75" customHeight="1" x14ac:dyDescent="0.35">
      <c r="B806" s="199"/>
      <c r="C806" s="199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</row>
    <row r="807" spans="2:28" ht="12.75" customHeight="1" x14ac:dyDescent="0.35">
      <c r="B807" s="199"/>
      <c r="C807" s="199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  <c r="AA807" s="199"/>
      <c r="AB807" s="199"/>
    </row>
    <row r="808" spans="2:28" ht="12.75" customHeight="1" x14ac:dyDescent="0.35">
      <c r="B808" s="199"/>
      <c r="C808" s="199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99"/>
      <c r="AB808" s="199"/>
    </row>
    <row r="809" spans="2:28" ht="12.75" customHeight="1" x14ac:dyDescent="0.35">
      <c r="B809" s="199"/>
      <c r="C809" s="199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99"/>
      <c r="AB809" s="199"/>
    </row>
    <row r="810" spans="2:28" ht="12.75" customHeight="1" x14ac:dyDescent="0.35">
      <c r="B810" s="199"/>
      <c r="C810" s="199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99"/>
      <c r="AB810" s="199"/>
    </row>
    <row r="811" spans="2:28" ht="12.75" customHeight="1" x14ac:dyDescent="0.35">
      <c r="B811" s="199"/>
      <c r="C811" s="199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99"/>
      <c r="AB811" s="199"/>
    </row>
    <row r="812" spans="2:28" ht="12.75" customHeight="1" x14ac:dyDescent="0.35">
      <c r="B812" s="199"/>
      <c r="C812" s="199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  <c r="AA812" s="199"/>
      <c r="AB812" s="199"/>
    </row>
    <row r="813" spans="2:28" ht="12.75" customHeight="1" x14ac:dyDescent="0.35">
      <c r="B813" s="199"/>
      <c r="C813" s="199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  <c r="AA813" s="199"/>
      <c r="AB813" s="199"/>
    </row>
    <row r="814" spans="2:28" ht="12.75" customHeight="1" x14ac:dyDescent="0.35">
      <c r="B814" s="199"/>
      <c r="C814" s="199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  <c r="AA814" s="199"/>
      <c r="AB814" s="199"/>
    </row>
    <row r="815" spans="2:28" ht="12.75" customHeight="1" x14ac:dyDescent="0.35">
      <c r="B815" s="199"/>
      <c r="C815" s="199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  <c r="AA815" s="199"/>
      <c r="AB815" s="199"/>
    </row>
    <row r="816" spans="2:28" ht="12.75" customHeight="1" x14ac:dyDescent="0.35">
      <c r="B816" s="199"/>
      <c r="C816" s="199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99"/>
      <c r="AB816" s="199"/>
    </row>
    <row r="817" spans="2:28" ht="12.75" customHeight="1" x14ac:dyDescent="0.35">
      <c r="B817" s="199"/>
      <c r="C817" s="199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99"/>
      <c r="AB817" s="199"/>
    </row>
    <row r="818" spans="2:28" ht="12.75" customHeight="1" x14ac:dyDescent="0.35">
      <c r="B818" s="199"/>
      <c r="C818" s="199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99"/>
      <c r="AB818" s="199"/>
    </row>
    <row r="819" spans="2:28" ht="12.75" customHeight="1" x14ac:dyDescent="0.35">
      <c r="B819" s="199"/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99"/>
      <c r="AB819" s="199"/>
    </row>
    <row r="820" spans="2:28" ht="12.75" customHeight="1" x14ac:dyDescent="0.35">
      <c r="B820" s="199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</row>
    <row r="821" spans="2:28" ht="12.75" customHeight="1" x14ac:dyDescent="0.35">
      <c r="B821" s="199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</row>
    <row r="822" spans="2:28" ht="12.75" customHeight="1" x14ac:dyDescent="0.35">
      <c r="B822" s="199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</row>
    <row r="823" spans="2:28" ht="12.75" customHeight="1" x14ac:dyDescent="0.35">
      <c r="B823" s="199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</row>
    <row r="824" spans="2:28" ht="12.75" customHeight="1" x14ac:dyDescent="0.35">
      <c r="B824" s="199"/>
      <c r="C824" s="199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</row>
    <row r="825" spans="2:28" ht="12.75" customHeight="1" x14ac:dyDescent="0.35">
      <c r="B825" s="199"/>
      <c r="C825" s="199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  <c r="AA825" s="199"/>
      <c r="AB825" s="199"/>
    </row>
    <row r="826" spans="2:28" ht="12.75" customHeight="1" x14ac:dyDescent="0.35">
      <c r="B826" s="199"/>
      <c r="C826" s="199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  <c r="AA826" s="199"/>
      <c r="AB826" s="199"/>
    </row>
    <row r="827" spans="2:28" ht="12.75" customHeight="1" x14ac:dyDescent="0.35">
      <c r="B827" s="199"/>
      <c r="C827" s="199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  <c r="AA827" s="199"/>
      <c r="AB827" s="199"/>
    </row>
    <row r="828" spans="2:28" ht="12.75" customHeight="1" x14ac:dyDescent="0.35">
      <c r="B828" s="199"/>
      <c r="C828" s="199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  <c r="AA828" s="199"/>
      <c r="AB828" s="199"/>
    </row>
    <row r="829" spans="2:28" ht="12.75" customHeight="1" x14ac:dyDescent="0.35">
      <c r="B829" s="199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  <c r="AA829" s="199"/>
      <c r="AB829" s="199"/>
    </row>
    <row r="830" spans="2:28" ht="12.75" customHeight="1" x14ac:dyDescent="0.35">
      <c r="B830" s="199"/>
      <c r="C830" s="199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  <c r="AA830" s="199"/>
      <c r="AB830" s="199"/>
    </row>
    <row r="831" spans="2:28" ht="12.75" customHeight="1" x14ac:dyDescent="0.35">
      <c r="B831" s="199"/>
      <c r="C831" s="199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99"/>
      <c r="AB831" s="199"/>
    </row>
    <row r="832" spans="2:28" ht="12.75" customHeight="1" x14ac:dyDescent="0.35">
      <c r="B832" s="199"/>
      <c r="C832" s="199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  <c r="AA832" s="199"/>
      <c r="AB832" s="199"/>
    </row>
    <row r="833" spans="2:28" ht="12.75" customHeight="1" x14ac:dyDescent="0.35">
      <c r="B833" s="199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  <c r="AA833" s="199"/>
      <c r="AB833" s="199"/>
    </row>
    <row r="834" spans="2:28" ht="12.75" customHeight="1" x14ac:dyDescent="0.35"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  <c r="Z834" s="199"/>
      <c r="AA834" s="199"/>
      <c r="AB834" s="199"/>
    </row>
    <row r="835" spans="2:28" ht="12.75" customHeight="1" x14ac:dyDescent="0.35">
      <c r="B835" s="199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  <c r="AA835" s="199"/>
      <c r="AB835" s="199"/>
    </row>
    <row r="836" spans="2:28" ht="12.75" customHeight="1" x14ac:dyDescent="0.35"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  <c r="AA836" s="199"/>
      <c r="AB836" s="199"/>
    </row>
    <row r="837" spans="2:28" ht="12.75" customHeight="1" x14ac:dyDescent="0.35"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  <c r="AA837" s="199"/>
      <c r="AB837" s="199"/>
    </row>
    <row r="838" spans="2:28" ht="12.75" customHeight="1" x14ac:dyDescent="0.35"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  <c r="AA838" s="199"/>
      <c r="AB838" s="199"/>
    </row>
    <row r="839" spans="2:28" ht="12.75" customHeight="1" x14ac:dyDescent="0.35">
      <c r="B839" s="199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  <c r="AA839" s="199"/>
      <c r="AB839" s="199"/>
    </row>
    <row r="840" spans="2:28" ht="12.75" customHeight="1" x14ac:dyDescent="0.35">
      <c r="B840" s="199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  <c r="AA840" s="199"/>
      <c r="AB840" s="199"/>
    </row>
    <row r="841" spans="2:28" ht="12.75" customHeight="1" x14ac:dyDescent="0.35">
      <c r="B841" s="199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  <c r="AA841" s="199"/>
      <c r="AB841" s="199"/>
    </row>
    <row r="842" spans="2:28" ht="12.75" customHeight="1" x14ac:dyDescent="0.35">
      <c r="B842" s="199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  <c r="AA842" s="199"/>
      <c r="AB842" s="199"/>
    </row>
    <row r="843" spans="2:28" ht="12.75" customHeight="1" x14ac:dyDescent="0.35">
      <c r="B843" s="199"/>
      <c r="C843" s="199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  <c r="AA843" s="199"/>
      <c r="AB843" s="199"/>
    </row>
    <row r="844" spans="2:28" ht="12.75" customHeight="1" x14ac:dyDescent="0.35">
      <c r="B844" s="199"/>
      <c r="C844" s="199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  <c r="AA844" s="199"/>
      <c r="AB844" s="199"/>
    </row>
    <row r="845" spans="2:28" ht="12.75" customHeight="1" x14ac:dyDescent="0.35">
      <c r="B845" s="199"/>
      <c r="C845" s="199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99"/>
      <c r="AB845" s="199"/>
    </row>
    <row r="846" spans="2:28" ht="12.75" customHeight="1" x14ac:dyDescent="0.35">
      <c r="B846" s="199"/>
      <c r="C846" s="199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99"/>
      <c r="AB846" s="199"/>
    </row>
    <row r="847" spans="2:28" ht="12.75" customHeight="1" x14ac:dyDescent="0.35">
      <c r="B847" s="199"/>
      <c r="C847" s="199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99"/>
      <c r="AB847" s="199"/>
    </row>
    <row r="848" spans="2:28" ht="12.75" customHeight="1" x14ac:dyDescent="0.35">
      <c r="B848" s="199"/>
      <c r="C848" s="199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99"/>
      <c r="AB848" s="199"/>
    </row>
    <row r="849" spans="2:28" ht="12.75" customHeight="1" x14ac:dyDescent="0.35">
      <c r="B849" s="199"/>
      <c r="C849" s="199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99"/>
      <c r="AB849" s="199"/>
    </row>
    <row r="850" spans="2:28" ht="12.75" customHeight="1" x14ac:dyDescent="0.35">
      <c r="B850" s="199"/>
      <c r="C850" s="199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  <c r="AA850" s="199"/>
      <c r="AB850" s="199"/>
    </row>
    <row r="851" spans="2:28" ht="12.75" customHeight="1" x14ac:dyDescent="0.35">
      <c r="B851" s="199"/>
      <c r="C851" s="199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99"/>
      <c r="AB851" s="199"/>
    </row>
    <row r="852" spans="2:28" ht="12.75" customHeight="1" x14ac:dyDescent="0.35">
      <c r="B852" s="199"/>
      <c r="C852" s="199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99"/>
      <c r="AB852" s="199"/>
    </row>
    <row r="853" spans="2:28" ht="12.75" customHeight="1" x14ac:dyDescent="0.35">
      <c r="B853" s="199"/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99"/>
      <c r="AB853" s="199"/>
    </row>
    <row r="854" spans="2:28" ht="12.75" customHeight="1" x14ac:dyDescent="0.35">
      <c r="B854" s="199"/>
      <c r="C854" s="199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  <c r="AA854" s="199"/>
      <c r="AB854" s="199"/>
    </row>
    <row r="855" spans="2:28" ht="12.75" customHeight="1" x14ac:dyDescent="0.35">
      <c r="B855" s="199"/>
      <c r="C855" s="199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  <c r="AA855" s="199"/>
      <c r="AB855" s="199"/>
    </row>
    <row r="856" spans="2:28" ht="12.75" customHeight="1" x14ac:dyDescent="0.35">
      <c r="B856" s="199"/>
      <c r="C856" s="199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  <c r="AA856" s="199"/>
      <c r="AB856" s="199"/>
    </row>
    <row r="857" spans="2:28" ht="12.75" customHeight="1" x14ac:dyDescent="0.35">
      <c r="B857" s="199"/>
      <c r="C857" s="199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  <c r="AA857" s="199"/>
      <c r="AB857" s="199"/>
    </row>
    <row r="858" spans="2:28" ht="12.75" customHeight="1" x14ac:dyDescent="0.35">
      <c r="B858" s="199"/>
      <c r="C858" s="199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  <c r="AA858" s="199"/>
      <c r="AB858" s="199"/>
    </row>
    <row r="859" spans="2:28" ht="12.75" customHeight="1" x14ac:dyDescent="0.35">
      <c r="B859" s="199"/>
      <c r="C859" s="199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  <c r="AA859" s="199"/>
      <c r="AB859" s="199"/>
    </row>
    <row r="860" spans="2:28" ht="12.75" customHeight="1" x14ac:dyDescent="0.35">
      <c r="B860" s="199"/>
      <c r="C860" s="199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  <c r="AA860" s="199"/>
      <c r="AB860" s="199"/>
    </row>
    <row r="861" spans="2:28" ht="12.75" customHeight="1" x14ac:dyDescent="0.35">
      <c r="B861" s="199"/>
      <c r="C861" s="199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  <c r="AA861" s="199"/>
      <c r="AB861" s="199"/>
    </row>
    <row r="862" spans="2:28" ht="12.75" customHeight="1" x14ac:dyDescent="0.35">
      <c r="B862" s="199"/>
      <c r="C862" s="199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  <c r="AA862" s="199"/>
      <c r="AB862" s="199"/>
    </row>
    <row r="863" spans="2:28" ht="12.75" customHeight="1" x14ac:dyDescent="0.35">
      <c r="B863" s="199"/>
      <c r="C863" s="199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  <c r="AA863" s="199"/>
      <c r="AB863" s="199"/>
    </row>
    <row r="864" spans="2:28" ht="12.75" customHeight="1" x14ac:dyDescent="0.35">
      <c r="B864" s="199"/>
      <c r="C864" s="199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  <c r="Z864" s="199"/>
      <c r="AA864" s="199"/>
      <c r="AB864" s="199"/>
    </row>
    <row r="865" spans="2:28" ht="12.75" customHeight="1" x14ac:dyDescent="0.35">
      <c r="B865" s="199"/>
      <c r="C865" s="199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  <c r="AA865" s="199"/>
      <c r="AB865" s="199"/>
    </row>
    <row r="866" spans="2:28" ht="12.75" customHeight="1" x14ac:dyDescent="0.35">
      <c r="B866" s="199"/>
      <c r="C866" s="199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  <c r="AA866" s="199"/>
      <c r="AB866" s="199"/>
    </row>
    <row r="867" spans="2:28" ht="12.75" customHeight="1" x14ac:dyDescent="0.35">
      <c r="B867" s="199"/>
      <c r="C867" s="199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  <c r="AA867" s="199"/>
      <c r="AB867" s="199"/>
    </row>
    <row r="868" spans="2:28" ht="12.75" customHeight="1" x14ac:dyDescent="0.35">
      <c r="B868" s="199"/>
      <c r="C868" s="199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  <c r="AA868" s="199"/>
      <c r="AB868" s="199"/>
    </row>
    <row r="869" spans="2:28" ht="12.75" customHeight="1" x14ac:dyDescent="0.35">
      <c r="B869" s="199"/>
      <c r="C869" s="199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  <c r="AA869" s="199"/>
      <c r="AB869" s="199"/>
    </row>
    <row r="870" spans="2:28" ht="12.75" customHeight="1" x14ac:dyDescent="0.35">
      <c r="B870" s="199"/>
      <c r="C870" s="199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99"/>
      <c r="AB870" s="199"/>
    </row>
    <row r="871" spans="2:28" ht="12.75" customHeight="1" x14ac:dyDescent="0.35">
      <c r="B871" s="199"/>
      <c r="C871" s="199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99"/>
      <c r="AB871" s="199"/>
    </row>
    <row r="872" spans="2:28" ht="12.75" customHeight="1" x14ac:dyDescent="0.35">
      <c r="B872" s="199"/>
      <c r="C872" s="199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99"/>
      <c r="AB872" s="199"/>
    </row>
    <row r="873" spans="2:28" ht="12.75" customHeight="1" x14ac:dyDescent="0.35">
      <c r="B873" s="199"/>
      <c r="C873" s="199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99"/>
      <c r="AB873" s="199"/>
    </row>
    <row r="874" spans="2:28" ht="12.75" customHeight="1" x14ac:dyDescent="0.35">
      <c r="B874" s="199"/>
      <c r="C874" s="199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99"/>
      <c r="AB874" s="199"/>
    </row>
    <row r="875" spans="2:28" ht="12.75" customHeight="1" x14ac:dyDescent="0.35">
      <c r="B875" s="199"/>
      <c r="C875" s="199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99"/>
      <c r="AB875" s="199"/>
    </row>
    <row r="876" spans="2:28" ht="12.75" customHeight="1" x14ac:dyDescent="0.35">
      <c r="B876" s="199"/>
      <c r="C876" s="199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99"/>
      <c r="AB876" s="199"/>
    </row>
    <row r="877" spans="2:28" ht="12.75" customHeight="1" x14ac:dyDescent="0.35">
      <c r="B877" s="199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99"/>
      <c r="AB877" s="199"/>
    </row>
    <row r="878" spans="2:28" ht="12.75" customHeight="1" x14ac:dyDescent="0.35">
      <c r="B878" s="199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99"/>
      <c r="AB878" s="199"/>
    </row>
    <row r="879" spans="2:28" ht="12.75" customHeight="1" x14ac:dyDescent="0.35"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99"/>
      <c r="AB879" s="199"/>
    </row>
    <row r="880" spans="2:28" ht="12.75" customHeight="1" x14ac:dyDescent="0.35">
      <c r="B880" s="199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99"/>
      <c r="AB880" s="199"/>
    </row>
    <row r="881" spans="2:28" ht="12.75" customHeight="1" x14ac:dyDescent="0.35">
      <c r="B881" s="199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99"/>
      <c r="AB881" s="199"/>
    </row>
    <row r="882" spans="2:28" ht="12.75" customHeight="1" x14ac:dyDescent="0.35"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99"/>
      <c r="AB882" s="199"/>
    </row>
    <row r="883" spans="2:28" ht="12.75" customHeight="1" x14ac:dyDescent="0.35">
      <c r="B883" s="199"/>
      <c r="C883" s="199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  <c r="AA883" s="199"/>
      <c r="AB883" s="199"/>
    </row>
    <row r="884" spans="2:28" ht="12.75" customHeight="1" x14ac:dyDescent="0.35">
      <c r="B884" s="199"/>
      <c r="C884" s="199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  <c r="AA884" s="199"/>
      <c r="AB884" s="199"/>
    </row>
    <row r="885" spans="2:28" ht="12.75" customHeight="1" x14ac:dyDescent="0.35">
      <c r="B885" s="199"/>
      <c r="C885" s="199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  <c r="AA885" s="199"/>
      <c r="AB885" s="199"/>
    </row>
    <row r="886" spans="2:28" ht="12.75" customHeight="1" x14ac:dyDescent="0.35">
      <c r="B886" s="199"/>
      <c r="C886" s="199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  <c r="AA886" s="199"/>
      <c r="AB886" s="199"/>
    </row>
    <row r="887" spans="2:28" ht="12.75" customHeight="1" x14ac:dyDescent="0.35">
      <c r="B887" s="199"/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  <c r="AA887" s="199"/>
      <c r="AB887" s="199"/>
    </row>
    <row r="888" spans="2:28" ht="12.75" customHeight="1" x14ac:dyDescent="0.35">
      <c r="B888" s="199"/>
      <c r="C888" s="199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</row>
    <row r="889" spans="2:28" ht="12.75" customHeight="1" x14ac:dyDescent="0.35">
      <c r="B889" s="199"/>
      <c r="C889" s="199"/>
      <c r="D889" s="199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</row>
    <row r="890" spans="2:28" ht="12.75" customHeight="1" x14ac:dyDescent="0.35">
      <c r="B890" s="199"/>
      <c r="C890" s="199"/>
      <c r="D890" s="199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</row>
    <row r="891" spans="2:28" ht="12.75" customHeight="1" x14ac:dyDescent="0.35">
      <c r="B891" s="199"/>
      <c r="C891" s="199"/>
      <c r="D891" s="199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</row>
    <row r="892" spans="2:28" ht="12.75" customHeight="1" x14ac:dyDescent="0.35">
      <c r="B892" s="199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</row>
    <row r="893" spans="2:28" ht="12.75" customHeight="1" x14ac:dyDescent="0.35">
      <c r="B893" s="199"/>
      <c r="C893" s="199"/>
      <c r="D893" s="199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</row>
    <row r="894" spans="2:28" ht="12.75" customHeight="1" x14ac:dyDescent="0.35">
      <c r="B894" s="199"/>
      <c r="C894" s="199"/>
      <c r="D894" s="199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</row>
    <row r="895" spans="2:28" ht="12.75" customHeight="1" x14ac:dyDescent="0.35">
      <c r="B895" s="199"/>
      <c r="C895" s="199"/>
      <c r="D895" s="199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</row>
    <row r="896" spans="2:28" ht="12.75" customHeight="1" x14ac:dyDescent="0.35">
      <c r="B896" s="199"/>
      <c r="C896" s="199"/>
      <c r="D896" s="199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99"/>
      <c r="AB896" s="199"/>
    </row>
    <row r="897" spans="2:28" ht="12.75" customHeight="1" x14ac:dyDescent="0.35">
      <c r="B897" s="199"/>
      <c r="C897" s="199"/>
      <c r="D897" s="199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  <c r="AA897" s="199"/>
      <c r="AB897" s="199"/>
    </row>
    <row r="898" spans="2:28" ht="12.75" customHeight="1" x14ac:dyDescent="0.35">
      <c r="B898" s="199"/>
      <c r="C898" s="199"/>
      <c r="D898" s="199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  <c r="AA898" s="199"/>
      <c r="AB898" s="199"/>
    </row>
    <row r="899" spans="2:28" ht="12.75" customHeight="1" x14ac:dyDescent="0.35">
      <c r="B899" s="199"/>
      <c r="C899" s="199"/>
      <c r="D899" s="199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  <c r="AA899" s="199"/>
      <c r="AB899" s="199"/>
    </row>
    <row r="900" spans="2:28" ht="12.75" customHeight="1" x14ac:dyDescent="0.35">
      <c r="B900" s="199"/>
      <c r="C900" s="199"/>
      <c r="D900" s="199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  <c r="AA900" s="199"/>
      <c r="AB900" s="199"/>
    </row>
    <row r="901" spans="2:28" ht="12.75" customHeight="1" x14ac:dyDescent="0.35">
      <c r="B901" s="199"/>
      <c r="C901" s="199"/>
      <c r="D901" s="199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  <c r="Z901" s="199"/>
      <c r="AA901" s="199"/>
      <c r="AB901" s="199"/>
    </row>
    <row r="902" spans="2:28" ht="12.75" customHeight="1" x14ac:dyDescent="0.35">
      <c r="B902" s="199"/>
      <c r="C902" s="199"/>
      <c r="D902" s="199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99"/>
      <c r="AB902" s="199"/>
    </row>
    <row r="903" spans="2:28" ht="12.75" customHeight="1" x14ac:dyDescent="0.35">
      <c r="B903" s="199"/>
      <c r="C903" s="199"/>
      <c r="D903" s="199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99"/>
      <c r="AB903" s="199"/>
    </row>
    <row r="904" spans="2:28" ht="12.75" customHeight="1" x14ac:dyDescent="0.35">
      <c r="B904" s="199"/>
      <c r="C904" s="199"/>
      <c r="D904" s="199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99"/>
      <c r="AB904" s="199"/>
    </row>
    <row r="905" spans="2:28" ht="12.75" customHeight="1" x14ac:dyDescent="0.35">
      <c r="B905" s="199"/>
      <c r="C905" s="199"/>
      <c r="D905" s="199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99"/>
      <c r="AB905" s="199"/>
    </row>
    <row r="906" spans="2:28" ht="12.75" customHeight="1" x14ac:dyDescent="0.35">
      <c r="B906" s="199"/>
      <c r="C906" s="199"/>
      <c r="D906" s="199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</row>
    <row r="907" spans="2:28" ht="12.75" customHeight="1" x14ac:dyDescent="0.35">
      <c r="B907" s="199"/>
      <c r="C907" s="199"/>
      <c r="D907" s="199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</row>
    <row r="908" spans="2:28" ht="12.75" customHeight="1" x14ac:dyDescent="0.35">
      <c r="B908" s="199"/>
      <c r="C908" s="199"/>
      <c r="D908" s="199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</row>
    <row r="909" spans="2:28" ht="12.75" customHeight="1" x14ac:dyDescent="0.35">
      <c r="B909" s="199"/>
      <c r="C909" s="199"/>
      <c r="D909" s="199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</row>
    <row r="910" spans="2:28" ht="12.75" customHeight="1" x14ac:dyDescent="0.35">
      <c r="B910" s="199"/>
      <c r="C910" s="199"/>
      <c r="D910" s="199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</row>
    <row r="911" spans="2:28" ht="12.75" customHeight="1" x14ac:dyDescent="0.35">
      <c r="B911" s="199"/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</row>
    <row r="912" spans="2:28" ht="12.75" customHeight="1" x14ac:dyDescent="0.35">
      <c r="B912" s="199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</row>
    <row r="913" spans="2:28" ht="12.75" customHeight="1" x14ac:dyDescent="0.35">
      <c r="B913" s="199"/>
      <c r="C913" s="199"/>
      <c r="D913" s="199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</row>
    <row r="914" spans="2:28" ht="12.75" customHeight="1" x14ac:dyDescent="0.35">
      <c r="B914" s="199"/>
      <c r="C914" s="199"/>
      <c r="D914" s="199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99"/>
      <c r="AB914" s="199"/>
    </row>
    <row r="915" spans="2:28" ht="12.75" customHeight="1" x14ac:dyDescent="0.35">
      <c r="B915" s="199"/>
      <c r="C915" s="199"/>
      <c r="D915" s="199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  <c r="AA915" s="199"/>
      <c r="AB915" s="199"/>
    </row>
    <row r="916" spans="2:28" ht="12.75" customHeight="1" x14ac:dyDescent="0.35">
      <c r="B916" s="199"/>
      <c r="C916" s="199"/>
      <c r="D916" s="199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  <c r="AA916" s="199"/>
      <c r="AB916" s="199"/>
    </row>
    <row r="917" spans="2:28" ht="12.75" customHeight="1" x14ac:dyDescent="0.35">
      <c r="B917" s="199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  <c r="AA917" s="199"/>
      <c r="AB917" s="199"/>
    </row>
    <row r="918" spans="2:28" ht="12.75" customHeight="1" x14ac:dyDescent="0.35">
      <c r="B918" s="199"/>
      <c r="C918" s="199"/>
      <c r="D918" s="199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  <c r="AA918" s="199"/>
      <c r="AB918" s="199"/>
    </row>
    <row r="919" spans="2:28" ht="12.75" customHeight="1" x14ac:dyDescent="0.35">
      <c r="B919" s="199"/>
      <c r="C919" s="199"/>
      <c r="D919" s="199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  <c r="AA919" s="199"/>
      <c r="AB919" s="199"/>
    </row>
    <row r="920" spans="2:28" ht="12.75" customHeight="1" x14ac:dyDescent="0.35">
      <c r="B920" s="199"/>
      <c r="C920" s="199"/>
      <c r="D920" s="199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  <c r="AA920" s="199"/>
      <c r="AB920" s="199"/>
    </row>
    <row r="921" spans="2:28" ht="12.75" customHeight="1" x14ac:dyDescent="0.35">
      <c r="B921" s="199"/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  <c r="AA921" s="199"/>
      <c r="AB921" s="199"/>
    </row>
    <row r="922" spans="2:28" ht="12.75" customHeight="1" x14ac:dyDescent="0.35">
      <c r="B922" s="199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  <c r="AA922" s="199"/>
      <c r="AB922" s="199"/>
    </row>
    <row r="923" spans="2:28" ht="12.75" customHeight="1" x14ac:dyDescent="0.35">
      <c r="B923" s="199"/>
      <c r="C923" s="199"/>
      <c r="D923" s="199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  <c r="AA923" s="199"/>
      <c r="AB923" s="199"/>
    </row>
    <row r="924" spans="2:28" ht="12.75" customHeight="1" x14ac:dyDescent="0.35">
      <c r="B924" s="199"/>
      <c r="C924" s="199"/>
      <c r="D924" s="199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99"/>
      <c r="AB924" s="199"/>
    </row>
    <row r="925" spans="2:28" ht="12.75" customHeight="1" x14ac:dyDescent="0.35">
      <c r="B925" s="199"/>
      <c r="C925" s="199"/>
      <c r="D925" s="199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</row>
    <row r="926" spans="2:28" ht="12.75" customHeight="1" x14ac:dyDescent="0.35">
      <c r="B926" s="199"/>
      <c r="C926" s="199"/>
      <c r="D926" s="199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99"/>
      <c r="AB926" s="199"/>
    </row>
    <row r="927" spans="2:28" ht="12.75" customHeight="1" x14ac:dyDescent="0.35">
      <c r="B927" s="199"/>
      <c r="C927" s="199"/>
      <c r="D927" s="199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99"/>
      <c r="AB927" s="199"/>
    </row>
    <row r="928" spans="2:28" ht="12.75" customHeight="1" x14ac:dyDescent="0.35">
      <c r="B928" s="199"/>
      <c r="C928" s="199"/>
      <c r="D928" s="199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</row>
    <row r="929" spans="2:28" ht="12.75" customHeight="1" x14ac:dyDescent="0.35">
      <c r="B929" s="199"/>
      <c r="C929" s="199"/>
      <c r="D929" s="199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99"/>
      <c r="AB929" s="199"/>
    </row>
    <row r="930" spans="2:28" ht="12.75" customHeight="1" x14ac:dyDescent="0.35">
      <c r="B930" s="199"/>
      <c r="C930" s="199"/>
      <c r="D930" s="199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99"/>
      <c r="AB930" s="199"/>
    </row>
    <row r="931" spans="2:28" ht="12.75" customHeight="1" x14ac:dyDescent="0.35">
      <c r="B931" s="199"/>
      <c r="C931" s="199"/>
      <c r="D931" s="199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99"/>
      <c r="AB931" s="199"/>
    </row>
    <row r="932" spans="2:28" ht="12.75" customHeight="1" x14ac:dyDescent="0.35">
      <c r="B932" s="199"/>
      <c r="C932" s="199"/>
      <c r="D932" s="199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99"/>
      <c r="AB932" s="199"/>
    </row>
    <row r="933" spans="2:28" ht="12.75" customHeight="1" x14ac:dyDescent="0.35">
      <c r="B933" s="199"/>
      <c r="C933" s="199"/>
      <c r="D933" s="199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  <c r="AA933" s="199"/>
      <c r="AB933" s="199"/>
    </row>
    <row r="934" spans="2:28" ht="12.75" customHeight="1" x14ac:dyDescent="0.35">
      <c r="B934" s="199"/>
      <c r="C934" s="199"/>
      <c r="D934" s="199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  <c r="AA934" s="199"/>
      <c r="AB934" s="199"/>
    </row>
    <row r="935" spans="2:28" ht="12.75" customHeight="1" x14ac:dyDescent="0.35">
      <c r="B935" s="199"/>
      <c r="C935" s="199"/>
      <c r="D935" s="199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  <c r="AA935" s="199"/>
      <c r="AB935" s="199"/>
    </row>
    <row r="936" spans="2:28" ht="12.75" customHeight="1" x14ac:dyDescent="0.35">
      <c r="B936" s="199"/>
      <c r="C936" s="199"/>
      <c r="D936" s="199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  <c r="AA936" s="199"/>
      <c r="AB936" s="199"/>
    </row>
    <row r="937" spans="2:28" ht="12.75" customHeight="1" x14ac:dyDescent="0.35">
      <c r="B937" s="199"/>
      <c r="C937" s="199"/>
      <c r="D937" s="199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  <c r="AA937" s="199"/>
      <c r="AB937" s="199"/>
    </row>
    <row r="938" spans="2:28" ht="12.75" customHeight="1" x14ac:dyDescent="0.35">
      <c r="B938" s="199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99"/>
      <c r="AB938" s="199"/>
    </row>
    <row r="939" spans="2:28" ht="12.75" customHeight="1" x14ac:dyDescent="0.35">
      <c r="B939" s="199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99"/>
      <c r="AB939" s="199"/>
    </row>
    <row r="940" spans="2:28" ht="12.75" customHeight="1" x14ac:dyDescent="0.35">
      <c r="B940" s="199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99"/>
      <c r="AB940" s="199"/>
    </row>
    <row r="941" spans="2:28" ht="12.75" customHeight="1" x14ac:dyDescent="0.35">
      <c r="B941" s="199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99"/>
      <c r="AB941" s="199"/>
    </row>
    <row r="942" spans="2:28" ht="12.75" customHeight="1" x14ac:dyDescent="0.35">
      <c r="B942" s="199"/>
      <c r="C942" s="199"/>
      <c r="D942" s="199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99"/>
      <c r="AB942" s="199"/>
    </row>
    <row r="943" spans="2:28" ht="12.75" customHeight="1" x14ac:dyDescent="0.35">
      <c r="B943" s="199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  <c r="AA943" s="199"/>
      <c r="AB943" s="199"/>
    </row>
    <row r="944" spans="2:28" ht="12.75" customHeight="1" x14ac:dyDescent="0.35">
      <c r="B944" s="199"/>
      <c r="C944" s="199"/>
      <c r="D944" s="199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  <c r="AA944" s="199"/>
      <c r="AB944" s="199"/>
    </row>
    <row r="945" spans="2:28" ht="12.75" customHeight="1" x14ac:dyDescent="0.35">
      <c r="B945" s="199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99"/>
      <c r="AB945" s="199"/>
    </row>
    <row r="946" spans="2:28" ht="12.75" customHeight="1" x14ac:dyDescent="0.35">
      <c r="B946" s="199"/>
      <c r="C946" s="199"/>
      <c r="D946" s="199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  <c r="AA946" s="199"/>
      <c r="AB946" s="199"/>
    </row>
    <row r="947" spans="2:28" ht="12.75" customHeight="1" x14ac:dyDescent="0.35">
      <c r="B947" s="199"/>
      <c r="C947" s="199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99"/>
      <c r="AB947" s="199"/>
    </row>
    <row r="948" spans="2:28" ht="12.75" customHeight="1" x14ac:dyDescent="0.35">
      <c r="B948" s="199"/>
      <c r="C948" s="199"/>
      <c r="D948" s="199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  <c r="AA948" s="199"/>
      <c r="AB948" s="199"/>
    </row>
    <row r="949" spans="2:28" ht="12.75" customHeight="1" x14ac:dyDescent="0.35">
      <c r="B949" s="199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99"/>
      <c r="AB949" s="199"/>
    </row>
    <row r="950" spans="2:28" ht="12.75" customHeight="1" x14ac:dyDescent="0.35">
      <c r="B950" s="199"/>
      <c r="C950" s="199"/>
      <c r="D950" s="199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  <c r="AA950" s="199"/>
      <c r="AB950" s="199"/>
    </row>
    <row r="951" spans="2:28" ht="12.75" customHeight="1" x14ac:dyDescent="0.35">
      <c r="B951" s="199"/>
      <c r="C951" s="199"/>
      <c r="D951" s="199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  <c r="Z951" s="199"/>
      <c r="AA951" s="199"/>
      <c r="AB951" s="199"/>
    </row>
    <row r="952" spans="2:28" ht="12.75" customHeight="1" x14ac:dyDescent="0.35">
      <c r="B952" s="199"/>
      <c r="C952" s="199"/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  <c r="Z952" s="199"/>
      <c r="AA952" s="199"/>
      <c r="AB952" s="199"/>
    </row>
    <row r="953" spans="2:28" ht="12.75" customHeight="1" x14ac:dyDescent="0.35">
      <c r="B953" s="199"/>
      <c r="C953" s="199"/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  <c r="Z953" s="199"/>
      <c r="AA953" s="199"/>
      <c r="AB953" s="199"/>
    </row>
    <row r="954" spans="2:28" ht="12.75" customHeight="1" x14ac:dyDescent="0.35">
      <c r="B954" s="199"/>
      <c r="C954" s="199"/>
      <c r="D954" s="199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  <c r="Z954" s="199"/>
      <c r="AA954" s="199"/>
      <c r="AB954" s="199"/>
    </row>
    <row r="955" spans="2:28" ht="12.75" customHeight="1" x14ac:dyDescent="0.35">
      <c r="B955" s="199"/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  <c r="Z955" s="199"/>
      <c r="AA955" s="199"/>
      <c r="AB955" s="199"/>
    </row>
    <row r="956" spans="2:28" ht="12.75" customHeight="1" x14ac:dyDescent="0.35">
      <c r="B956" s="199"/>
      <c r="C956" s="199"/>
      <c r="D956" s="199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  <c r="Z956" s="199"/>
      <c r="AA956" s="199"/>
      <c r="AB956" s="199"/>
    </row>
    <row r="957" spans="2:28" ht="12.75" customHeight="1" x14ac:dyDescent="0.35">
      <c r="B957" s="199"/>
      <c r="C957" s="199"/>
      <c r="D957" s="199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  <c r="Z957" s="199"/>
      <c r="AA957" s="199"/>
      <c r="AB957" s="199"/>
    </row>
    <row r="958" spans="2:28" ht="12.75" customHeight="1" x14ac:dyDescent="0.35">
      <c r="B958" s="199"/>
      <c r="C958" s="199"/>
      <c r="D958" s="199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  <c r="Z958" s="199"/>
      <c r="AA958" s="199"/>
      <c r="AB958" s="199"/>
    </row>
    <row r="959" spans="2:28" ht="12.75" customHeight="1" x14ac:dyDescent="0.35">
      <c r="B959" s="199"/>
      <c r="C959" s="199"/>
      <c r="D959" s="199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  <c r="Z959" s="199"/>
      <c r="AA959" s="199"/>
      <c r="AB959" s="199"/>
    </row>
    <row r="960" spans="2:28" ht="12.75" customHeight="1" x14ac:dyDescent="0.35">
      <c r="B960" s="199"/>
      <c r="C960" s="199"/>
      <c r="D960" s="199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  <c r="Z960" s="199"/>
      <c r="AA960" s="199"/>
      <c r="AB960" s="199"/>
    </row>
    <row r="961" spans="2:28" ht="12.75" customHeight="1" x14ac:dyDescent="0.35">
      <c r="B961" s="199"/>
      <c r="C961" s="199"/>
      <c r="D961" s="199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  <c r="Z961" s="199"/>
      <c r="AA961" s="199"/>
      <c r="AB961" s="199"/>
    </row>
    <row r="962" spans="2:28" ht="12.75" customHeight="1" x14ac:dyDescent="0.35">
      <c r="B962" s="199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  <c r="Z962" s="199"/>
      <c r="AA962" s="199"/>
      <c r="AB962" s="199"/>
    </row>
    <row r="963" spans="2:28" ht="12.75" customHeight="1" x14ac:dyDescent="0.35">
      <c r="B963" s="199"/>
      <c r="C963" s="199"/>
      <c r="D963" s="199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  <c r="Z963" s="199"/>
      <c r="AA963" s="199"/>
      <c r="AB963" s="199"/>
    </row>
    <row r="964" spans="2:28" ht="12.75" customHeight="1" x14ac:dyDescent="0.35">
      <c r="B964" s="199"/>
      <c r="C964" s="199"/>
      <c r="D964" s="199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  <c r="Z964" s="199"/>
      <c r="AA964" s="199"/>
      <c r="AB964" s="199"/>
    </row>
    <row r="965" spans="2:28" ht="12.75" customHeight="1" x14ac:dyDescent="0.35">
      <c r="B965" s="199"/>
      <c r="C965" s="199"/>
      <c r="D965" s="199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  <c r="Z965" s="199"/>
      <c r="AA965" s="199"/>
      <c r="AB965" s="199"/>
    </row>
    <row r="966" spans="2:28" ht="12.75" customHeight="1" x14ac:dyDescent="0.35">
      <c r="B966" s="199"/>
      <c r="C966" s="199"/>
      <c r="D966" s="199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  <c r="Z966" s="199"/>
      <c r="AA966" s="199"/>
      <c r="AB966" s="199"/>
    </row>
    <row r="967" spans="2:28" ht="12.75" customHeight="1" x14ac:dyDescent="0.35">
      <c r="B967" s="199"/>
      <c r="C967" s="199"/>
      <c r="D967" s="199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  <c r="Z967" s="199"/>
      <c r="AA967" s="199"/>
      <c r="AB967" s="199"/>
    </row>
    <row r="968" spans="2:28" ht="12.75" customHeight="1" x14ac:dyDescent="0.35">
      <c r="B968" s="199"/>
      <c r="C968" s="199"/>
      <c r="D968" s="199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  <c r="Z968" s="199"/>
      <c r="AA968" s="199"/>
      <c r="AB968" s="199"/>
    </row>
    <row r="969" spans="2:28" ht="12.75" customHeight="1" x14ac:dyDescent="0.35">
      <c r="B969" s="199"/>
      <c r="C969" s="199"/>
      <c r="D969" s="199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  <c r="Z969" s="199"/>
      <c r="AA969" s="199"/>
      <c r="AB969" s="199"/>
    </row>
    <row r="970" spans="2:28" ht="12.75" customHeight="1" x14ac:dyDescent="0.35">
      <c r="B970" s="199"/>
      <c r="C970" s="199"/>
      <c r="D970" s="199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  <c r="Z970" s="199"/>
      <c r="AA970" s="199"/>
      <c r="AB970" s="199"/>
    </row>
    <row r="971" spans="2:28" ht="12.75" customHeight="1" x14ac:dyDescent="0.35">
      <c r="B971" s="199"/>
      <c r="C971" s="199"/>
      <c r="D971" s="199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  <c r="Z971" s="199"/>
      <c r="AA971" s="199"/>
      <c r="AB971" s="199"/>
    </row>
    <row r="972" spans="2:28" ht="12.75" customHeight="1" x14ac:dyDescent="0.35">
      <c r="B972" s="199"/>
      <c r="C972" s="199"/>
      <c r="D972" s="199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  <c r="Z972" s="199"/>
      <c r="AA972" s="199"/>
      <c r="AB972" s="199"/>
    </row>
    <row r="973" spans="2:28" ht="12.75" customHeight="1" x14ac:dyDescent="0.35">
      <c r="B973" s="199"/>
      <c r="C973" s="199"/>
      <c r="D973" s="199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  <c r="Z973" s="199"/>
      <c r="AA973" s="199"/>
      <c r="AB973" s="199"/>
    </row>
    <row r="974" spans="2:28" ht="12.75" customHeight="1" x14ac:dyDescent="0.35">
      <c r="B974" s="199"/>
      <c r="C974" s="199"/>
      <c r="D974" s="199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  <c r="Z974" s="199"/>
      <c r="AA974" s="199"/>
      <c r="AB974" s="199"/>
    </row>
    <row r="975" spans="2:28" ht="12.75" customHeight="1" x14ac:dyDescent="0.35">
      <c r="B975" s="199"/>
      <c r="C975" s="199"/>
      <c r="D975" s="199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  <c r="Z975" s="199"/>
      <c r="AA975" s="199"/>
      <c r="AB975" s="199"/>
    </row>
    <row r="976" spans="2:28" ht="12.75" customHeight="1" x14ac:dyDescent="0.35">
      <c r="B976" s="199"/>
      <c r="C976" s="199"/>
      <c r="D976" s="199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  <c r="Z976" s="199"/>
      <c r="AA976" s="199"/>
      <c r="AB976" s="199"/>
    </row>
    <row r="977" spans="2:28" ht="12.75" customHeight="1" x14ac:dyDescent="0.35">
      <c r="B977" s="199"/>
      <c r="C977" s="199"/>
      <c r="D977" s="199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  <c r="Z977" s="199"/>
      <c r="AA977" s="199"/>
      <c r="AB977" s="199"/>
    </row>
    <row r="978" spans="2:28" ht="12.75" customHeight="1" x14ac:dyDescent="0.35">
      <c r="B978" s="199"/>
      <c r="C978" s="199"/>
      <c r="D978" s="199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  <c r="AA978" s="199"/>
      <c r="AB978" s="199"/>
    </row>
    <row r="979" spans="2:28" ht="12.75" customHeight="1" x14ac:dyDescent="0.35">
      <c r="B979" s="199"/>
      <c r="C979" s="199"/>
      <c r="D979" s="199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  <c r="AA979" s="199"/>
      <c r="AB979" s="199"/>
    </row>
    <row r="980" spans="2:28" ht="12.75" customHeight="1" x14ac:dyDescent="0.35">
      <c r="B980" s="199"/>
      <c r="C980" s="199"/>
      <c r="D980" s="199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  <c r="AA980" s="199"/>
      <c r="AB980" s="199"/>
    </row>
    <row r="981" spans="2:28" ht="12.75" customHeight="1" x14ac:dyDescent="0.35">
      <c r="B981" s="199"/>
      <c r="C981" s="199"/>
      <c r="D981" s="199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  <c r="AA981" s="199"/>
      <c r="AB981" s="199"/>
    </row>
    <row r="982" spans="2:28" ht="12.75" customHeight="1" x14ac:dyDescent="0.35">
      <c r="B982" s="199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99"/>
      <c r="AB982" s="199"/>
    </row>
    <row r="983" spans="2:28" ht="12.75" customHeight="1" x14ac:dyDescent="0.35">
      <c r="B983" s="199"/>
      <c r="C983" s="199"/>
      <c r="D983" s="199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  <c r="AA983" s="199"/>
      <c r="AB983" s="199"/>
    </row>
    <row r="984" spans="2:28" ht="12.75" customHeight="1" x14ac:dyDescent="0.35">
      <c r="B984" s="199"/>
      <c r="C984" s="199"/>
      <c r="D984" s="199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  <c r="AA984" s="199"/>
      <c r="AB984" s="199"/>
    </row>
    <row r="985" spans="2:28" ht="12.75" customHeight="1" x14ac:dyDescent="0.35">
      <c r="B985" s="199"/>
      <c r="C985" s="199"/>
      <c r="D985" s="199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  <c r="AA985" s="199"/>
      <c r="AB985" s="199"/>
    </row>
    <row r="986" spans="2:28" ht="12.75" customHeight="1" x14ac:dyDescent="0.35">
      <c r="B986" s="199"/>
      <c r="C986" s="199"/>
      <c r="D986" s="199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  <c r="Z986" s="199"/>
      <c r="AA986" s="199"/>
      <c r="AB986" s="199"/>
    </row>
    <row r="987" spans="2:28" ht="12.75" customHeight="1" x14ac:dyDescent="0.35">
      <c r="B987" s="199"/>
      <c r="C987" s="199"/>
      <c r="D987" s="199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  <c r="Z987" s="199"/>
      <c r="AA987" s="199"/>
      <c r="AB987" s="199"/>
    </row>
    <row r="988" spans="2:28" ht="12.75" customHeight="1" x14ac:dyDescent="0.35">
      <c r="B988" s="199"/>
      <c r="C988" s="199"/>
      <c r="D988" s="199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  <c r="Z988" s="199"/>
      <c r="AA988" s="199"/>
      <c r="AB988" s="199"/>
    </row>
    <row r="989" spans="2:28" ht="12.75" customHeight="1" x14ac:dyDescent="0.35">
      <c r="B989" s="199"/>
      <c r="C989" s="199"/>
      <c r="D989" s="199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  <c r="Z989" s="199"/>
      <c r="AA989" s="199"/>
      <c r="AB989" s="199"/>
    </row>
    <row r="990" spans="2:28" ht="12.75" customHeight="1" x14ac:dyDescent="0.35">
      <c r="B990" s="199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  <c r="Z990" s="199"/>
      <c r="AA990" s="199"/>
      <c r="AB990" s="199"/>
    </row>
    <row r="991" spans="2:28" ht="12.75" customHeight="1" x14ac:dyDescent="0.35">
      <c r="B991" s="199"/>
      <c r="C991" s="199"/>
      <c r="D991" s="199"/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9"/>
      <c r="W991" s="199"/>
      <c r="X991" s="199"/>
      <c r="Y991" s="199"/>
      <c r="Z991" s="199"/>
      <c r="AA991" s="199"/>
      <c r="AB991" s="199"/>
    </row>
    <row r="992" spans="2:28" ht="12.75" customHeight="1" x14ac:dyDescent="0.35">
      <c r="B992" s="199"/>
      <c r="C992" s="199"/>
      <c r="D992" s="199"/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9"/>
      <c r="W992" s="199"/>
      <c r="X992" s="199"/>
      <c r="Y992" s="199"/>
      <c r="Z992" s="199"/>
      <c r="AA992" s="199"/>
      <c r="AB992" s="199"/>
    </row>
    <row r="993" spans="2:28" ht="12.75" customHeight="1" x14ac:dyDescent="0.35">
      <c r="B993" s="199"/>
      <c r="C993" s="199"/>
      <c r="D993" s="199"/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9"/>
      <c r="W993" s="199"/>
      <c r="X993" s="199"/>
      <c r="Y993" s="199"/>
      <c r="Z993" s="199"/>
      <c r="AA993" s="199"/>
      <c r="AB993" s="199"/>
    </row>
    <row r="994" spans="2:28" ht="12.75" customHeight="1" x14ac:dyDescent="0.35">
      <c r="B994" s="199"/>
      <c r="C994" s="199"/>
      <c r="D994" s="199"/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99"/>
      <c r="Z994" s="199"/>
      <c r="AA994" s="199"/>
      <c r="AB994" s="199"/>
    </row>
    <row r="995" spans="2:28" ht="12.75" customHeight="1" x14ac:dyDescent="0.35">
      <c r="B995" s="199"/>
      <c r="C995" s="199"/>
      <c r="D995" s="199"/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9"/>
      <c r="W995" s="199"/>
      <c r="X995" s="199"/>
      <c r="Y995" s="199"/>
      <c r="Z995" s="199"/>
      <c r="AA995" s="199"/>
      <c r="AB995" s="199"/>
    </row>
    <row r="996" spans="2:28" ht="12.75" customHeight="1" x14ac:dyDescent="0.35">
      <c r="B996" s="199"/>
      <c r="C996" s="199"/>
      <c r="D996" s="199"/>
      <c r="E996" s="199"/>
      <c r="F996" s="199"/>
      <c r="G996" s="199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9"/>
      <c r="W996" s="199"/>
      <c r="X996" s="199"/>
      <c r="Y996" s="199"/>
      <c r="Z996" s="199"/>
      <c r="AA996" s="199"/>
      <c r="AB996" s="199"/>
    </row>
    <row r="997" spans="2:28" ht="12.75" customHeight="1" x14ac:dyDescent="0.35">
      <c r="B997" s="199"/>
      <c r="C997" s="199"/>
      <c r="D997" s="199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  <c r="AA997" s="199"/>
      <c r="AB997" s="199"/>
    </row>
    <row r="998" spans="2:28" ht="12.75" customHeight="1" x14ac:dyDescent="0.35">
      <c r="B998" s="199"/>
      <c r="C998" s="199"/>
      <c r="D998" s="199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  <c r="AA998" s="199"/>
      <c r="AB998" s="199"/>
    </row>
    <row r="999" spans="2:28" ht="12.75" customHeight="1" x14ac:dyDescent="0.35">
      <c r="B999" s="199"/>
      <c r="C999" s="199"/>
      <c r="D999" s="199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  <c r="AA999" s="199"/>
      <c r="AB999" s="199"/>
    </row>
    <row r="1000" spans="2:28" ht="12.75" customHeight="1" x14ac:dyDescent="0.35">
      <c r="B1000" s="199"/>
      <c r="C1000" s="199"/>
      <c r="D1000" s="199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99"/>
      <c r="AB1000" s="199"/>
    </row>
    <row r="1001" spans="2:28" ht="12.75" customHeight="1" x14ac:dyDescent="0.35">
      <c r="B1001" s="199"/>
      <c r="C1001" s="199"/>
      <c r="D1001" s="199"/>
      <c r="E1001" s="199"/>
      <c r="F1001" s="199"/>
      <c r="G1001" s="199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9"/>
      <c r="W1001" s="199"/>
      <c r="X1001" s="199"/>
      <c r="Y1001" s="199"/>
      <c r="Z1001" s="199"/>
      <c r="AA1001" s="199"/>
      <c r="AB1001" s="199"/>
    </row>
    <row r="1002" spans="2:28" ht="12.75" customHeight="1" x14ac:dyDescent="0.35">
      <c r="B1002" s="199"/>
      <c r="C1002" s="199"/>
      <c r="D1002" s="199"/>
      <c r="E1002" s="199"/>
      <c r="F1002" s="199"/>
      <c r="G1002" s="199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9"/>
      <c r="W1002" s="199"/>
      <c r="X1002" s="199"/>
      <c r="Y1002" s="199"/>
      <c r="Z1002" s="199"/>
      <c r="AA1002" s="199"/>
      <c r="AB1002" s="199"/>
    </row>
    <row r="1003" spans="2:28" ht="12.75" customHeight="1" x14ac:dyDescent="0.35">
      <c r="B1003" s="199"/>
      <c r="C1003" s="199"/>
      <c r="D1003" s="199"/>
      <c r="E1003" s="199"/>
      <c r="F1003" s="199"/>
      <c r="G1003" s="199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  <c r="T1003" s="199"/>
      <c r="U1003" s="199"/>
      <c r="V1003" s="199"/>
      <c r="W1003" s="199"/>
      <c r="X1003" s="199"/>
      <c r="Y1003" s="199"/>
      <c r="Z1003" s="199"/>
      <c r="AA1003" s="199"/>
      <c r="AB1003" s="199"/>
    </row>
    <row r="1004" spans="2:28" ht="12.75" customHeight="1" x14ac:dyDescent="0.35">
      <c r="B1004" s="199"/>
      <c r="C1004" s="199"/>
      <c r="D1004" s="199"/>
      <c r="E1004" s="199"/>
      <c r="F1004" s="199"/>
      <c r="G1004" s="199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  <c r="T1004" s="199"/>
      <c r="U1004" s="199"/>
      <c r="V1004" s="199"/>
      <c r="W1004" s="199"/>
      <c r="X1004" s="199"/>
      <c r="Y1004" s="199"/>
      <c r="Z1004" s="199"/>
      <c r="AA1004" s="199"/>
      <c r="AB1004" s="199"/>
    </row>
    <row r="1005" spans="2:28" ht="12.75" customHeight="1" x14ac:dyDescent="0.35">
      <c r="B1005" s="199"/>
      <c r="C1005" s="199"/>
      <c r="D1005" s="199"/>
      <c r="E1005" s="199"/>
      <c r="F1005" s="199"/>
      <c r="G1005" s="199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  <c r="T1005" s="199"/>
      <c r="U1005" s="199"/>
      <c r="V1005" s="199"/>
      <c r="W1005" s="199"/>
      <c r="X1005" s="199"/>
      <c r="Y1005" s="199"/>
      <c r="Z1005" s="199"/>
      <c r="AA1005" s="199"/>
      <c r="AB1005" s="199"/>
    </row>
    <row r="1006" spans="2:28" ht="12.75" customHeight="1" x14ac:dyDescent="0.35">
      <c r="B1006" s="199"/>
      <c r="C1006" s="199"/>
      <c r="D1006" s="199"/>
      <c r="E1006" s="199"/>
      <c r="F1006" s="199"/>
      <c r="G1006" s="199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  <c r="T1006" s="199"/>
      <c r="U1006" s="199"/>
      <c r="V1006" s="199"/>
      <c r="W1006" s="199"/>
      <c r="X1006" s="199"/>
      <c r="Y1006" s="199"/>
      <c r="Z1006" s="199"/>
      <c r="AA1006" s="199"/>
      <c r="AB1006" s="199"/>
    </row>
    <row r="1007" spans="2:28" ht="12.75" customHeight="1" x14ac:dyDescent="0.35">
      <c r="B1007" s="199"/>
      <c r="C1007" s="199"/>
      <c r="D1007" s="199"/>
      <c r="E1007" s="199"/>
      <c r="F1007" s="199"/>
      <c r="G1007" s="199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  <c r="T1007" s="199"/>
      <c r="U1007" s="199"/>
      <c r="V1007" s="199"/>
      <c r="W1007" s="199"/>
      <c r="X1007" s="199"/>
      <c r="Y1007" s="199"/>
      <c r="Z1007" s="199"/>
      <c r="AA1007" s="199"/>
      <c r="AB1007" s="199"/>
    </row>
    <row r="1008" spans="2:28" ht="12.75" customHeight="1" x14ac:dyDescent="0.35">
      <c r="B1008" s="199"/>
      <c r="C1008" s="199"/>
      <c r="D1008" s="199"/>
      <c r="E1008" s="199"/>
      <c r="F1008" s="199"/>
      <c r="G1008" s="199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  <c r="T1008" s="199"/>
      <c r="U1008" s="199"/>
      <c r="V1008" s="199"/>
      <c r="W1008" s="199"/>
      <c r="X1008" s="199"/>
      <c r="Y1008" s="199"/>
      <c r="Z1008" s="199"/>
      <c r="AA1008" s="199"/>
      <c r="AB1008" s="199"/>
    </row>
    <row r="1009" spans="2:28" ht="12.75" customHeight="1" x14ac:dyDescent="0.35">
      <c r="B1009" s="199"/>
      <c r="C1009" s="199"/>
      <c r="D1009" s="199"/>
      <c r="E1009" s="199"/>
      <c r="F1009" s="199"/>
      <c r="G1009" s="199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  <c r="T1009" s="199"/>
      <c r="U1009" s="199"/>
      <c r="V1009" s="199"/>
      <c r="W1009" s="199"/>
      <c r="X1009" s="199"/>
      <c r="Y1009" s="199"/>
      <c r="Z1009" s="199"/>
      <c r="AA1009" s="199"/>
      <c r="AB1009" s="199"/>
    </row>
  </sheetData>
  <sheetProtection sheet="1" objects="1" scenarios="1"/>
  <dataConsolidate/>
  <mergeCells count="75">
    <mergeCell ref="B66:K66"/>
    <mergeCell ref="D39:P39"/>
    <mergeCell ref="B42:C42"/>
    <mergeCell ref="B44:P50"/>
    <mergeCell ref="B51:L52"/>
    <mergeCell ref="C64:F64"/>
    <mergeCell ref="B65:H65"/>
    <mergeCell ref="B31:H31"/>
    <mergeCell ref="I31:J31"/>
    <mergeCell ref="B32:H32"/>
    <mergeCell ref="I32:J32"/>
    <mergeCell ref="B34:C39"/>
    <mergeCell ref="D34:P34"/>
    <mergeCell ref="D35:P35"/>
    <mergeCell ref="D36:P36"/>
    <mergeCell ref="D37:P37"/>
    <mergeCell ref="D38:P38"/>
    <mergeCell ref="B28:C28"/>
    <mergeCell ref="D28:E28"/>
    <mergeCell ref="L28:M28"/>
    <mergeCell ref="B29:C29"/>
    <mergeCell ref="D29:E29"/>
    <mergeCell ref="L29:M29"/>
    <mergeCell ref="B26:J26"/>
    <mergeCell ref="L26:N26"/>
    <mergeCell ref="B27:C27"/>
    <mergeCell ref="D27:E27"/>
    <mergeCell ref="F27:J27"/>
    <mergeCell ref="L27:M27"/>
    <mergeCell ref="B23:C23"/>
    <mergeCell ref="D23:E23"/>
    <mergeCell ref="L23:M23"/>
    <mergeCell ref="B24:C24"/>
    <mergeCell ref="D24:E24"/>
    <mergeCell ref="L24:M24"/>
    <mergeCell ref="B21:J21"/>
    <mergeCell ref="L21:N21"/>
    <mergeCell ref="B22:C22"/>
    <mergeCell ref="D22:E22"/>
    <mergeCell ref="F22:J22"/>
    <mergeCell ref="L22:M22"/>
    <mergeCell ref="B18:C18"/>
    <mergeCell ref="D18:E18"/>
    <mergeCell ref="L18:M18"/>
    <mergeCell ref="B19:C19"/>
    <mergeCell ref="D19:E19"/>
    <mergeCell ref="L19:M19"/>
    <mergeCell ref="B16:J16"/>
    <mergeCell ref="L16:N16"/>
    <mergeCell ref="B17:C17"/>
    <mergeCell ref="D17:E17"/>
    <mergeCell ref="F17:J17"/>
    <mergeCell ref="L17:M17"/>
    <mergeCell ref="P13:P15"/>
    <mergeCell ref="D8:K8"/>
    <mergeCell ref="L8:N8"/>
    <mergeCell ref="B11:J11"/>
    <mergeCell ref="L11:N11"/>
    <mergeCell ref="B12:C12"/>
    <mergeCell ref="D12:E12"/>
    <mergeCell ref="F12:J12"/>
    <mergeCell ref="L12:M12"/>
    <mergeCell ref="B13:C13"/>
    <mergeCell ref="D13:E13"/>
    <mergeCell ref="L13:M13"/>
    <mergeCell ref="B14:C14"/>
    <mergeCell ref="D14:E14"/>
    <mergeCell ref="L14:M14"/>
    <mergeCell ref="B2:P4"/>
    <mergeCell ref="B5:C5"/>
    <mergeCell ref="D5:G5"/>
    <mergeCell ref="H5:I5"/>
    <mergeCell ref="J5:L5"/>
    <mergeCell ref="M5:N5"/>
    <mergeCell ref="O5:P5"/>
  </mergeCells>
  <conditionalFormatting sqref="I32">
    <cfRule type="expression" dxfId="4" priority="1">
      <formula>$I$32&lt;$I$31</formula>
    </cfRule>
  </conditionalFormatting>
  <conditionalFormatting sqref="J14">
    <cfRule type="cellIs" dxfId="3" priority="5" operator="lessThan">
      <formula>$J$13</formula>
    </cfRule>
  </conditionalFormatting>
  <conditionalFormatting sqref="J19">
    <cfRule type="cellIs" dxfId="2" priority="4" operator="lessThan">
      <formula>$J$18</formula>
    </cfRule>
  </conditionalFormatting>
  <conditionalFormatting sqref="J24">
    <cfRule type="cellIs" dxfId="1" priority="3" operator="lessThan">
      <formula>$J$23</formula>
    </cfRule>
  </conditionalFormatting>
  <conditionalFormatting sqref="J29">
    <cfRule type="cellIs" dxfId="0" priority="2" operator="lessThan">
      <formula>$J$28</formula>
    </cfRule>
  </conditionalFormatting>
  <printOptions horizontalCentered="1"/>
  <pageMargins left="0.25" right="0.25" top="0.2" bottom="0.2" header="0" footer="0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Business Bank Statement</vt:lpstr>
      <vt:lpstr>Personal Bank Statement</vt:lpstr>
      <vt:lpstr>DSCR</vt:lpstr>
      <vt:lpstr>Asset Qualifier</vt:lpstr>
      <vt:lpstr>Asset Depletion 60 Months</vt:lpstr>
      <vt:lpstr>Asset Depletion 84 Months</vt:lpstr>
      <vt:lpstr>Asset Assist</vt:lpstr>
      <vt:lpstr>1099</vt:lpstr>
      <vt:lpstr>'Asset Assist'!Print_Area</vt:lpstr>
      <vt:lpstr>'Asset Depletion 60 Months'!Print_Area</vt:lpstr>
      <vt:lpstr>'Asset Depletion 84 Months'!Print_Area</vt:lpstr>
      <vt:lpstr>'Asset Qualifier'!Print_Area</vt:lpstr>
      <vt:lpstr>'Business Bank Statement'!Print_Area</vt:lpstr>
      <vt:lpstr>DSCR!Print_Area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Farr</dc:creator>
  <cp:lastModifiedBy>Loren Klure</cp:lastModifiedBy>
  <cp:lastPrinted>2023-12-08T16:55:14Z</cp:lastPrinted>
  <dcterms:created xsi:type="dcterms:W3CDTF">2022-05-26T20:24:35Z</dcterms:created>
  <dcterms:modified xsi:type="dcterms:W3CDTF">2024-04-02T00:16:08Z</dcterms:modified>
</cp:coreProperties>
</file>